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20" windowHeight="9450" activeTab="0"/>
  </bookViews>
  <sheets>
    <sheet name="烏丸４" sheetId="1" r:id="rId1"/>
    <sheet name="烏丸３" sheetId="2" r:id="rId2"/>
    <sheet name="烏丸２" sheetId="3" r:id="rId3"/>
    <sheet name="烏丸１" sheetId="4" r:id="rId4"/>
    <sheet name="烏丸" sheetId="5" r:id="rId5"/>
    <sheet name="烏丸Ａ" sheetId="6" r:id="rId6"/>
    <sheet name="烏丸Ｂ" sheetId="7" r:id="rId7"/>
    <sheet name="薩摩４" sheetId="8" r:id="rId8"/>
    <sheet name="薩摩３" sheetId="9" r:id="rId9"/>
    <sheet name="薩摩２" sheetId="10" r:id="rId10"/>
    <sheet name="薩摩１" sheetId="11" r:id="rId11"/>
    <sheet name="薩摩" sheetId="12" r:id="rId12"/>
    <sheet name="藁園４" sheetId="13" r:id="rId13"/>
    <sheet name="藁園３" sheetId="14" r:id="rId14"/>
    <sheet name="藁園２" sheetId="15" r:id="rId15"/>
    <sheet name="藁園１" sheetId="16" r:id="rId16"/>
    <sheet name="藁園" sheetId="17" r:id="rId17"/>
  </sheets>
  <definedNames/>
  <calcPr fullCalcOnLoad="1"/>
</workbook>
</file>

<file path=xl/sharedStrings.xml><?xml version="1.0" encoding="utf-8"?>
<sst xmlns="http://schemas.openxmlformats.org/spreadsheetml/2006/main" count="495" uniqueCount="60">
  <si>
    <t>NA</t>
  </si>
  <si>
    <t>８月１９日</t>
  </si>
  <si>
    <t>烏丸半島</t>
  </si>
  <si>
    <t>３回目</t>
  </si>
  <si>
    <t>４回目</t>
  </si>
  <si>
    <t>1回目</t>
  </si>
  <si>
    <t>２回目</t>
  </si>
  <si>
    <t>時刻</t>
  </si>
  <si>
    <t>方位</t>
  </si>
  <si>
    <t>高度</t>
  </si>
  <si>
    <t>B班（）</t>
  </si>
  <si>
    <t>-</t>
  </si>
  <si>
    <t>-</t>
  </si>
  <si>
    <t>2001/8/19</t>
  </si>
  <si>
    <t>新旭藁園</t>
  </si>
  <si>
    <t>リハーサル</t>
  </si>
  <si>
    <t>１回目</t>
  </si>
  <si>
    <t>２回目</t>
  </si>
  <si>
    <t>３回目</t>
  </si>
  <si>
    <t>４回目</t>
  </si>
  <si>
    <t>-</t>
  </si>
  <si>
    <t>NA</t>
  </si>
  <si>
    <t>彦根薩摩</t>
  </si>
  <si>
    <t>藪内、田中、武田、生徒</t>
  </si>
  <si>
    <t>村田、板倉、松井、生徒５名</t>
  </si>
  <si>
    <t>江竜、遠藤、戸田、吉村、生徒</t>
  </si>
  <si>
    <t>Ａ班（井上、富田、清水、堀、葛口）、江竜、遠藤、戸田、吉村</t>
  </si>
  <si>
    <t>夢ー舞メント　風の体験</t>
  </si>
  <si>
    <t>ヘリウム風船の追跡</t>
  </si>
  <si>
    <t>藁園１回目</t>
  </si>
  <si>
    <t>上昇速度</t>
  </si>
  <si>
    <t>rad変換</t>
  </si>
  <si>
    <t>東座標</t>
  </si>
  <si>
    <t>北座標</t>
  </si>
  <si>
    <t>水平速度</t>
  </si>
  <si>
    <t>番号</t>
  </si>
  <si>
    <t>経過秒</t>
  </si>
  <si>
    <t>方位角</t>
  </si>
  <si>
    <t>仰角</t>
  </si>
  <si>
    <t>高さ[m]</t>
  </si>
  <si>
    <t>水平距離[m]</t>
  </si>
  <si>
    <t>[m]</t>
  </si>
  <si>
    <t>[m/s]</t>
  </si>
  <si>
    <t>-</t>
  </si>
  <si>
    <t>藁園２回目</t>
  </si>
  <si>
    <t>藁園３回目</t>
  </si>
  <si>
    <t>藁園４回目</t>
  </si>
  <si>
    <t>薩摩１回目</t>
  </si>
  <si>
    <t>薩摩２回目</t>
  </si>
  <si>
    <t>薩摩３回目</t>
  </si>
  <si>
    <t>薩摩４回目</t>
  </si>
  <si>
    <t>※</t>
  </si>
  <si>
    <t>※</t>
  </si>
  <si>
    <t>A&amp;B（よいところ）</t>
  </si>
  <si>
    <t>烏丸１回目</t>
  </si>
  <si>
    <t>烏丸２回目</t>
  </si>
  <si>
    <t>烏丸３回目</t>
  </si>
  <si>
    <t>烏丸４回目</t>
  </si>
  <si>
    <t>補正</t>
  </si>
  <si>
    <t>方位角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</si>
</sst>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1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2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1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6" fontId="0" fillId="0" borderId="2" xfId="0" applyNumberFormat="1" applyBorder="1" applyAlignment="1">
      <alignment/>
    </xf>
    <xf numFmtId="2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1" fontId="0" fillId="0" borderId="0" xfId="0" applyNumberFormat="1" applyAlignment="1" quotePrefix="1">
      <alignment horizontal="left"/>
    </xf>
    <xf numFmtId="31" fontId="0" fillId="0" borderId="4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1" xfId="0" applyFill="1" applyBorder="1" applyAlignment="1">
      <alignment/>
    </xf>
    <xf numFmtId="0" fontId="0" fillId="7" borderId="1" xfId="0" applyNumberFormat="1" applyFill="1" applyBorder="1" applyAlignment="1">
      <alignment/>
    </xf>
    <xf numFmtId="0" fontId="0" fillId="8" borderId="1" xfId="0" applyFill="1" applyBorder="1" applyAlignment="1">
      <alignment/>
    </xf>
    <xf numFmtId="176" fontId="0" fillId="9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0" fillId="5" borderId="1" xfId="0" applyNumberFormat="1" applyFill="1" applyBorder="1" applyAlignment="1">
      <alignment/>
    </xf>
    <xf numFmtId="176" fontId="0" fillId="6" borderId="1" xfId="0" applyNumberFormat="1" applyFill="1" applyBorder="1" applyAlignment="1">
      <alignment/>
    </xf>
    <xf numFmtId="0" fontId="0" fillId="7" borderId="2" xfId="0" applyFill="1" applyBorder="1" applyAlignment="1">
      <alignment/>
    </xf>
    <xf numFmtId="0" fontId="0" fillId="7" borderId="2" xfId="0" applyNumberFormat="1" applyFill="1" applyBorder="1" applyAlignment="1">
      <alignment/>
    </xf>
    <xf numFmtId="0" fontId="0" fillId="8" borderId="2" xfId="0" applyFill="1" applyBorder="1" applyAlignment="1">
      <alignment/>
    </xf>
    <xf numFmtId="176" fontId="0" fillId="9" borderId="2" xfId="0" applyNumberFormat="1" applyFill="1" applyBorder="1" applyAlignment="1">
      <alignment/>
    </xf>
    <xf numFmtId="176" fontId="0" fillId="4" borderId="2" xfId="0" applyNumberFormat="1" applyFill="1" applyBorder="1" applyAlignment="1">
      <alignment/>
    </xf>
    <xf numFmtId="176" fontId="0" fillId="5" borderId="2" xfId="0" applyNumberFormat="1" applyFill="1" applyBorder="1" applyAlignment="1">
      <alignment/>
    </xf>
    <xf numFmtId="176" fontId="0" fillId="6" borderId="2" xfId="0" applyNumberFormat="1" applyFill="1" applyBorder="1" applyAlignment="1">
      <alignment/>
    </xf>
    <xf numFmtId="0" fontId="0" fillId="7" borderId="3" xfId="0" applyFill="1" applyBorder="1" applyAlignment="1">
      <alignment/>
    </xf>
    <xf numFmtId="0" fontId="0" fillId="7" borderId="3" xfId="0" applyNumberFormat="1" applyFill="1" applyBorder="1" applyAlignment="1">
      <alignment/>
    </xf>
    <xf numFmtId="0" fontId="0" fillId="8" borderId="3" xfId="0" applyFill="1" applyBorder="1" applyAlignment="1">
      <alignment/>
    </xf>
    <xf numFmtId="176" fontId="0" fillId="9" borderId="3" xfId="0" applyNumberFormat="1" applyFill="1" applyBorder="1" applyAlignment="1">
      <alignment/>
    </xf>
    <xf numFmtId="176" fontId="0" fillId="4" borderId="3" xfId="0" applyNumberFormat="1" applyFill="1" applyBorder="1" applyAlignment="1">
      <alignment/>
    </xf>
    <xf numFmtId="176" fontId="0" fillId="5" borderId="3" xfId="0" applyNumberFormat="1" applyFill="1" applyBorder="1" applyAlignment="1">
      <alignment/>
    </xf>
    <xf numFmtId="176" fontId="0" fillId="6" borderId="3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875" style="0" bestFit="1" customWidth="1"/>
    <col min="3" max="4" width="6.75390625" style="0" bestFit="1" customWidth="1"/>
    <col min="5" max="5" width="6.75390625" style="0" customWidth="1"/>
    <col min="6" max="6" width="4.875" style="0" bestFit="1" customWidth="1"/>
    <col min="7" max="7" width="8.625" style="0" bestFit="1" customWidth="1"/>
    <col min="8" max="8" width="10.50390625" style="0" customWidth="1"/>
    <col min="9" max="9" width="8.50390625" style="0" bestFit="1" customWidth="1"/>
    <col min="10" max="10" width="9.625" style="0" customWidth="1"/>
  </cols>
  <sheetData>
    <row r="1" spans="1:8" ht="24">
      <c r="A1" s="18" t="s">
        <v>27</v>
      </c>
      <c r="B1" s="19"/>
      <c r="C1" s="19"/>
      <c r="H1" s="20"/>
    </row>
    <row r="2" spans="1:3" ht="24">
      <c r="A2" s="19" t="s">
        <v>28</v>
      </c>
      <c r="B2" s="19"/>
      <c r="C2" s="19"/>
    </row>
    <row r="3" spans="1:8" ht="13.5">
      <c r="A3" t="s">
        <v>57</v>
      </c>
      <c r="G3" s="21" t="s">
        <v>30</v>
      </c>
      <c r="H3" s="22" t="s">
        <v>31</v>
      </c>
    </row>
    <row r="4" spans="5:11" ht="13.5">
      <c r="E4" s="26" t="s">
        <v>58</v>
      </c>
      <c r="G4" s="21">
        <v>4</v>
      </c>
      <c r="H4" s="22">
        <f>3.141593/180</f>
        <v>0.017453294444444444</v>
      </c>
      <c r="I4" s="23" t="s">
        <v>32</v>
      </c>
      <c r="J4" s="24" t="s">
        <v>33</v>
      </c>
      <c r="K4" s="25" t="s">
        <v>34</v>
      </c>
    </row>
    <row r="5" spans="1:11" s="29" customFormat="1" ht="13.5">
      <c r="A5" s="26" t="s">
        <v>35</v>
      </c>
      <c r="B5" s="26" t="s">
        <v>7</v>
      </c>
      <c r="C5" s="26" t="s">
        <v>36</v>
      </c>
      <c r="D5" s="26" t="s">
        <v>37</v>
      </c>
      <c r="E5" s="26" t="s">
        <v>59</v>
      </c>
      <c r="F5" s="26" t="s">
        <v>38</v>
      </c>
      <c r="G5" s="27" t="s">
        <v>39</v>
      </c>
      <c r="H5" s="28" t="s">
        <v>40</v>
      </c>
      <c r="I5" s="23" t="s">
        <v>41</v>
      </c>
      <c r="J5" s="24" t="s">
        <v>41</v>
      </c>
      <c r="K5" s="25" t="s">
        <v>42</v>
      </c>
    </row>
    <row r="6" spans="1:11" ht="13.5">
      <c r="A6" s="30">
        <v>0</v>
      </c>
      <c r="B6" s="3">
        <v>0.6666666666666666</v>
      </c>
      <c r="C6" s="31">
        <v>0</v>
      </c>
      <c r="D6" s="4" t="s">
        <v>43</v>
      </c>
      <c r="E6" s="4" t="s">
        <v>43</v>
      </c>
      <c r="F6" s="4" t="s">
        <v>43</v>
      </c>
      <c r="G6" s="32">
        <v>0</v>
      </c>
      <c r="H6" s="33">
        <v>0</v>
      </c>
      <c r="I6" s="34">
        <v>0</v>
      </c>
      <c r="J6" s="35">
        <v>0</v>
      </c>
      <c r="K6" s="36" t="s">
        <v>43</v>
      </c>
    </row>
    <row r="7" spans="1:11" ht="13.5">
      <c r="A7" s="37">
        <v>1</v>
      </c>
      <c r="B7" s="5">
        <v>0.6667824074074074</v>
      </c>
      <c r="C7" s="38">
        <v>10</v>
      </c>
      <c r="D7" s="6">
        <v>276</v>
      </c>
      <c r="E7" s="6">
        <f>+D7-7</f>
        <v>269</v>
      </c>
      <c r="F7" s="6">
        <v>45</v>
      </c>
      <c r="G7" s="39">
        <f>G$4*C7</f>
        <v>40</v>
      </c>
      <c r="H7" s="40">
        <f>+G7/TAN(F7*H$4)</f>
        <v>39.99999307179647</v>
      </c>
      <c r="I7" s="41">
        <f>+H7*SIN(E7*H$4)</f>
        <v>-39.99390124049991</v>
      </c>
      <c r="J7" s="42">
        <f>+H7*COS(E7*H$4)</f>
        <v>-0.698075432102508</v>
      </c>
      <c r="K7" s="43">
        <f>SQRT((I7-I6)^2+(J7-J6)^2)/10</f>
        <v>3.999999307179647</v>
      </c>
    </row>
    <row r="8" spans="1:11" ht="13.5">
      <c r="A8" s="37">
        <v>2</v>
      </c>
      <c r="B8" s="5">
        <v>0.6668981481481482</v>
      </c>
      <c r="C8" s="38">
        <v>20</v>
      </c>
      <c r="D8" s="6">
        <v>299</v>
      </c>
      <c r="E8" s="6">
        <f aca="true" t="shared" si="0" ref="E8:E34">+D8-7</f>
        <v>292</v>
      </c>
      <c r="F8" s="6">
        <v>33</v>
      </c>
      <c r="G8" s="39">
        <f aca="true" t="shared" si="1" ref="G8:G34">G$4*C8</f>
        <v>80</v>
      </c>
      <c r="H8" s="40">
        <f aca="true" t="shared" si="2" ref="H8:H34">+G8/TAN(F8*H$4)</f>
        <v>123.18917997725043</v>
      </c>
      <c r="I8" s="41">
        <f aca="true" t="shared" si="3" ref="I8:I34">+H8*SIN(E8*H$4)</f>
        <v>-114.2189927994348</v>
      </c>
      <c r="J8" s="42">
        <f aca="true" t="shared" si="4" ref="J8:J34">+H8*COS(E8*H$4)</f>
        <v>46.147543242842936</v>
      </c>
      <c r="K8" s="43">
        <f aca="true" t="shared" si="5" ref="K8:K34">SQRT((I8-I7)^2+(J8-J7)^2)/10</f>
        <v>8.777172782833128</v>
      </c>
    </row>
    <row r="9" spans="1:11" ht="13.5">
      <c r="A9" s="37">
        <v>3</v>
      </c>
      <c r="B9" s="5">
        <v>0.6670138888888889</v>
      </c>
      <c r="C9" s="38">
        <v>30</v>
      </c>
      <c r="D9" s="6">
        <v>293</v>
      </c>
      <c r="E9" s="6">
        <f t="shared" si="0"/>
        <v>286</v>
      </c>
      <c r="F9" s="6">
        <v>33</v>
      </c>
      <c r="G9" s="39">
        <f t="shared" si="1"/>
        <v>120</v>
      </c>
      <c r="H9" s="40">
        <f t="shared" si="2"/>
        <v>184.78376996587565</v>
      </c>
      <c r="I9" s="41">
        <f t="shared" si="3"/>
        <v>-177.62553206517993</v>
      </c>
      <c r="J9" s="42">
        <f t="shared" si="4"/>
        <v>50.93340751769294</v>
      </c>
      <c r="K9" s="43">
        <f t="shared" si="5"/>
        <v>6.358689895344609</v>
      </c>
    </row>
    <row r="10" spans="1:11" ht="13.5">
      <c r="A10" s="37">
        <v>4</v>
      </c>
      <c r="B10" s="5">
        <v>0.6671296296296297</v>
      </c>
      <c r="C10" s="38">
        <v>40</v>
      </c>
      <c r="D10" s="6">
        <v>289</v>
      </c>
      <c r="E10" s="6">
        <f t="shared" si="0"/>
        <v>282</v>
      </c>
      <c r="F10" s="6">
        <v>29</v>
      </c>
      <c r="G10" s="39">
        <f t="shared" si="1"/>
        <v>160</v>
      </c>
      <c r="H10" s="40">
        <f t="shared" si="2"/>
        <v>288.6476028512969</v>
      </c>
      <c r="I10" s="41">
        <f t="shared" si="3"/>
        <v>-282.3399276167896</v>
      </c>
      <c r="J10" s="42">
        <f t="shared" si="4"/>
        <v>60.013364387826265</v>
      </c>
      <c r="K10" s="43">
        <f t="shared" si="5"/>
        <v>10.510732730167987</v>
      </c>
    </row>
    <row r="11" spans="1:11" ht="13.5">
      <c r="A11" s="37">
        <v>5</v>
      </c>
      <c r="B11" s="5">
        <v>0.6672453703703703</v>
      </c>
      <c r="C11" s="38">
        <v>50</v>
      </c>
      <c r="D11" s="6">
        <v>297</v>
      </c>
      <c r="E11" s="6">
        <f t="shared" si="0"/>
        <v>290</v>
      </c>
      <c r="F11" s="6">
        <v>27</v>
      </c>
      <c r="G11" s="39">
        <f t="shared" si="1"/>
        <v>200</v>
      </c>
      <c r="H11" s="40">
        <f t="shared" si="2"/>
        <v>392.52205067922836</v>
      </c>
      <c r="I11" s="41">
        <f t="shared" si="3"/>
        <v>-368.8499995930748</v>
      </c>
      <c r="J11" s="42">
        <f t="shared" si="4"/>
        <v>134.25065388896783</v>
      </c>
      <c r="K11" s="43">
        <f t="shared" si="5"/>
        <v>11.399634952847546</v>
      </c>
    </row>
    <row r="12" spans="1:11" ht="13.5">
      <c r="A12" s="37">
        <v>6</v>
      </c>
      <c r="B12" s="5">
        <v>0.6673611111111111</v>
      </c>
      <c r="C12" s="38">
        <v>60</v>
      </c>
      <c r="D12" s="6">
        <v>294</v>
      </c>
      <c r="E12" s="6">
        <f t="shared" si="0"/>
        <v>287</v>
      </c>
      <c r="F12" s="6">
        <v>25</v>
      </c>
      <c r="G12" s="39">
        <f t="shared" si="1"/>
        <v>240</v>
      </c>
      <c r="H12" s="40">
        <f t="shared" si="2"/>
        <v>514.6815962716491</v>
      </c>
      <c r="I12" s="41">
        <f t="shared" si="3"/>
        <v>-492.19237520717553</v>
      </c>
      <c r="J12" s="42">
        <f t="shared" si="4"/>
        <v>150.47860754489923</v>
      </c>
      <c r="K12" s="43">
        <f t="shared" si="5"/>
        <v>12.440533791597918</v>
      </c>
    </row>
    <row r="13" spans="1:11" ht="13.5">
      <c r="A13" s="37">
        <v>7</v>
      </c>
      <c r="B13" s="5">
        <v>0.6674768518518519</v>
      </c>
      <c r="C13" s="38">
        <v>70</v>
      </c>
      <c r="D13" s="6">
        <v>299</v>
      </c>
      <c r="E13" s="6">
        <f t="shared" si="0"/>
        <v>292</v>
      </c>
      <c r="F13" s="6">
        <v>23</v>
      </c>
      <c r="G13" s="39">
        <f t="shared" si="1"/>
        <v>280</v>
      </c>
      <c r="H13" s="40">
        <f t="shared" si="2"/>
        <v>659.6385812508515</v>
      </c>
      <c r="I13" s="41">
        <f t="shared" si="3"/>
        <v>-611.6061035233304</v>
      </c>
      <c r="J13" s="42">
        <f t="shared" si="4"/>
        <v>247.10530550282724</v>
      </c>
      <c r="K13" s="43">
        <f t="shared" si="5"/>
        <v>15.361105841903793</v>
      </c>
    </row>
    <row r="14" spans="1:11" ht="13.5">
      <c r="A14" s="37">
        <v>8</v>
      </c>
      <c r="B14" s="5">
        <v>0.6675925925925926</v>
      </c>
      <c r="C14" s="38">
        <v>80</v>
      </c>
      <c r="D14" s="6">
        <v>295</v>
      </c>
      <c r="E14" s="6">
        <f t="shared" si="0"/>
        <v>288</v>
      </c>
      <c r="F14" s="6">
        <v>21</v>
      </c>
      <c r="G14" s="39">
        <f t="shared" si="1"/>
        <v>320</v>
      </c>
      <c r="H14" s="40">
        <f t="shared" si="2"/>
        <v>833.6284000021075</v>
      </c>
      <c r="I14" s="41">
        <f t="shared" si="3"/>
        <v>-792.8275792111934</v>
      </c>
      <c r="J14" s="42">
        <f t="shared" si="4"/>
        <v>257.60578202399194</v>
      </c>
      <c r="K14" s="43">
        <f t="shared" si="5"/>
        <v>18.152543418942223</v>
      </c>
    </row>
    <row r="15" spans="1:11" ht="13.5">
      <c r="A15" s="37">
        <v>9</v>
      </c>
      <c r="B15" s="5">
        <v>0.6677083333333332</v>
      </c>
      <c r="C15" s="38">
        <v>90</v>
      </c>
      <c r="D15" s="6">
        <v>297</v>
      </c>
      <c r="E15" s="6">
        <f t="shared" si="0"/>
        <v>290</v>
      </c>
      <c r="F15" s="6">
        <v>23</v>
      </c>
      <c r="G15" s="39">
        <f t="shared" si="1"/>
        <v>360</v>
      </c>
      <c r="H15" s="40">
        <f t="shared" si="2"/>
        <v>848.1067473225235</v>
      </c>
      <c r="I15" s="41">
        <f t="shared" si="3"/>
        <v>-796.9594902082043</v>
      </c>
      <c r="J15" s="42">
        <f t="shared" si="4"/>
        <v>290.070036062103</v>
      </c>
      <c r="K15" s="43">
        <f t="shared" si="5"/>
        <v>3.2726143658216578</v>
      </c>
    </row>
    <row r="16" spans="1:11" ht="13.5">
      <c r="A16" s="37">
        <v>10</v>
      </c>
      <c r="B16" s="5">
        <v>0.6678240740740741</v>
      </c>
      <c r="C16" s="38">
        <v>100</v>
      </c>
      <c r="D16" s="6">
        <v>292</v>
      </c>
      <c r="E16" s="6">
        <f t="shared" si="0"/>
        <v>285</v>
      </c>
      <c r="F16" s="6">
        <v>21</v>
      </c>
      <c r="G16" s="39">
        <f t="shared" si="1"/>
        <v>400</v>
      </c>
      <c r="H16" s="40">
        <f t="shared" si="2"/>
        <v>1042.0355000026343</v>
      </c>
      <c r="I16" s="41">
        <f t="shared" si="3"/>
        <v>-1006.5288534373667</v>
      </c>
      <c r="J16" s="42">
        <f t="shared" si="4"/>
        <v>269.6991851374417</v>
      </c>
      <c r="K16" s="43">
        <f t="shared" si="5"/>
        <v>21.055709337771397</v>
      </c>
    </row>
    <row r="17" spans="1:11" ht="13.5">
      <c r="A17" s="37">
        <v>11</v>
      </c>
      <c r="B17" s="5">
        <v>0.6679398148148148</v>
      </c>
      <c r="C17" s="38">
        <v>110</v>
      </c>
      <c r="D17" s="6">
        <v>300</v>
      </c>
      <c r="E17" s="6">
        <f t="shared" si="0"/>
        <v>293</v>
      </c>
      <c r="F17" s="6">
        <v>22</v>
      </c>
      <c r="G17" s="39">
        <f t="shared" si="1"/>
        <v>440</v>
      </c>
      <c r="H17" s="40">
        <f t="shared" si="2"/>
        <v>1089.0380827506874</v>
      </c>
      <c r="I17" s="41">
        <f t="shared" si="3"/>
        <v>-1002.4646008240577</v>
      </c>
      <c r="J17" s="42">
        <f t="shared" si="4"/>
        <v>425.5216443096117</v>
      </c>
      <c r="K17" s="43">
        <f t="shared" si="5"/>
        <v>15.587545326884339</v>
      </c>
    </row>
    <row r="18" spans="1:11" ht="13.5">
      <c r="A18" s="37">
        <v>12</v>
      </c>
      <c r="B18" s="5">
        <v>0.6680555555555556</v>
      </c>
      <c r="C18" s="38">
        <v>120</v>
      </c>
      <c r="D18" s="6">
        <v>299</v>
      </c>
      <c r="E18" s="6">
        <f t="shared" si="0"/>
        <v>292</v>
      </c>
      <c r="F18" s="6">
        <v>21</v>
      </c>
      <c r="G18" s="39">
        <f t="shared" si="1"/>
        <v>480</v>
      </c>
      <c r="H18" s="40">
        <f t="shared" si="2"/>
        <v>1250.4426000031613</v>
      </c>
      <c r="I18" s="41">
        <f t="shared" si="3"/>
        <v>-1159.3899265523419</v>
      </c>
      <c r="J18" s="42">
        <f t="shared" si="4"/>
        <v>468.4246941735897</v>
      </c>
      <c r="K18" s="43">
        <f t="shared" si="5"/>
        <v>16.268444775871806</v>
      </c>
    </row>
    <row r="19" spans="1:11" ht="13.5">
      <c r="A19" s="37">
        <v>13</v>
      </c>
      <c r="B19" s="5">
        <v>0.6681712962962963</v>
      </c>
      <c r="C19" s="38">
        <v>130</v>
      </c>
      <c r="D19" s="6">
        <v>297</v>
      </c>
      <c r="E19" s="6">
        <f t="shared" si="0"/>
        <v>290</v>
      </c>
      <c r="F19" s="6">
        <v>21</v>
      </c>
      <c r="G19" s="39">
        <f t="shared" si="1"/>
        <v>520</v>
      </c>
      <c r="H19" s="40">
        <f t="shared" si="2"/>
        <v>1354.6461500034245</v>
      </c>
      <c r="I19" s="41">
        <f t="shared" si="3"/>
        <v>-1272.9507323547793</v>
      </c>
      <c r="J19" s="42">
        <f t="shared" si="4"/>
        <v>463.31698082040106</v>
      </c>
      <c r="K19" s="43">
        <f t="shared" si="5"/>
        <v>11.367561458024873</v>
      </c>
    </row>
    <row r="20" spans="1:11" ht="13.5">
      <c r="A20" s="37">
        <v>14</v>
      </c>
      <c r="B20" s="5">
        <v>0.668287037037037</v>
      </c>
      <c r="C20" s="38">
        <v>140</v>
      </c>
      <c r="D20" s="6">
        <v>300</v>
      </c>
      <c r="E20" s="6">
        <f t="shared" si="0"/>
        <v>293</v>
      </c>
      <c r="F20" s="6">
        <v>21</v>
      </c>
      <c r="G20" s="39">
        <f t="shared" si="1"/>
        <v>560</v>
      </c>
      <c r="H20" s="40">
        <f t="shared" si="2"/>
        <v>1458.849700003688</v>
      </c>
      <c r="I20" s="41">
        <f t="shared" si="3"/>
        <v>-1342.8779078897371</v>
      </c>
      <c r="J20" s="42">
        <f t="shared" si="4"/>
        <v>570.0187467992025</v>
      </c>
      <c r="K20" s="43">
        <f t="shared" si="5"/>
        <v>12.757380899421209</v>
      </c>
    </row>
    <row r="21" spans="1:11" ht="13.5">
      <c r="A21" s="37">
        <v>15</v>
      </c>
      <c r="B21" s="5">
        <v>0.6684027777777778</v>
      </c>
      <c r="C21" s="38">
        <v>150</v>
      </c>
      <c r="D21" s="6">
        <v>299</v>
      </c>
      <c r="E21" s="6">
        <f t="shared" si="0"/>
        <v>292</v>
      </c>
      <c r="F21" s="6">
        <v>21</v>
      </c>
      <c r="G21" s="39">
        <f t="shared" si="1"/>
        <v>600</v>
      </c>
      <c r="H21" s="40">
        <f t="shared" si="2"/>
        <v>1563.0532500039515</v>
      </c>
      <c r="I21" s="41">
        <f t="shared" si="3"/>
        <v>-1449.2374081904272</v>
      </c>
      <c r="J21" s="42">
        <f t="shared" si="4"/>
        <v>585.5308677169871</v>
      </c>
      <c r="K21" s="43">
        <f t="shared" si="5"/>
        <v>10.748473937997186</v>
      </c>
    </row>
    <row r="22" spans="1:11" ht="13.5">
      <c r="A22" s="37">
        <v>16</v>
      </c>
      <c r="B22" s="5">
        <v>0.6685185185185185</v>
      </c>
      <c r="C22" s="38">
        <v>160</v>
      </c>
      <c r="D22" s="6">
        <v>304</v>
      </c>
      <c r="E22" s="6">
        <f t="shared" si="0"/>
        <v>297</v>
      </c>
      <c r="F22" s="6">
        <v>22</v>
      </c>
      <c r="G22" s="39">
        <f t="shared" si="1"/>
        <v>640</v>
      </c>
      <c r="H22" s="40">
        <f t="shared" si="2"/>
        <v>1584.0553930919089</v>
      </c>
      <c r="I22" s="41">
        <f t="shared" si="3"/>
        <v>-1411.4032788731743</v>
      </c>
      <c r="J22" s="42">
        <f t="shared" si="4"/>
        <v>719.1469062504647</v>
      </c>
      <c r="K22" s="43">
        <f t="shared" si="5"/>
        <v>13.886924459567847</v>
      </c>
    </row>
    <row r="23" spans="1:11" ht="13.5">
      <c r="A23" s="37">
        <v>17</v>
      </c>
      <c r="B23" s="5">
        <v>0.6686342592592592</v>
      </c>
      <c r="C23" s="38">
        <v>170</v>
      </c>
      <c r="D23" s="6">
        <v>300</v>
      </c>
      <c r="E23" s="6">
        <f t="shared" si="0"/>
        <v>293</v>
      </c>
      <c r="F23" s="6">
        <v>22</v>
      </c>
      <c r="G23" s="39">
        <f t="shared" si="1"/>
        <v>680</v>
      </c>
      <c r="H23" s="40">
        <f t="shared" si="2"/>
        <v>1683.0588551601531</v>
      </c>
      <c r="I23" s="41">
        <f t="shared" si="3"/>
        <v>-1549.2634740008164</v>
      </c>
      <c r="J23" s="42">
        <f t="shared" si="4"/>
        <v>657.6243593875816</v>
      </c>
      <c r="K23" s="43">
        <f t="shared" si="5"/>
        <v>15.096508594084659</v>
      </c>
    </row>
    <row r="24" spans="1:11" ht="13.5">
      <c r="A24" s="37">
        <v>18</v>
      </c>
      <c r="B24" s="5">
        <v>0.66875</v>
      </c>
      <c r="C24" s="38">
        <v>180</v>
      </c>
      <c r="D24" s="6">
        <v>305</v>
      </c>
      <c r="E24" s="6">
        <f t="shared" si="0"/>
        <v>298</v>
      </c>
      <c r="F24" s="6">
        <v>22</v>
      </c>
      <c r="G24" s="39">
        <f t="shared" si="1"/>
        <v>720</v>
      </c>
      <c r="H24" s="40">
        <f t="shared" si="2"/>
        <v>1782.0623172283974</v>
      </c>
      <c r="I24" s="41">
        <f t="shared" si="3"/>
        <v>-1573.4671535141156</v>
      </c>
      <c r="J24" s="42">
        <f t="shared" si="4"/>
        <v>836.6284834367233</v>
      </c>
      <c r="K24" s="43">
        <f t="shared" si="5"/>
        <v>18.063303830856356</v>
      </c>
    </row>
    <row r="25" spans="1:11" ht="13.5">
      <c r="A25" s="37">
        <v>19</v>
      </c>
      <c r="B25" s="5">
        <v>0.6688657407407407</v>
      </c>
      <c r="C25" s="38">
        <v>190</v>
      </c>
      <c r="D25" s="6">
        <v>306</v>
      </c>
      <c r="E25" s="6">
        <f t="shared" si="0"/>
        <v>299</v>
      </c>
      <c r="F25" s="6">
        <v>22</v>
      </c>
      <c r="G25" s="39">
        <f t="shared" si="1"/>
        <v>760</v>
      </c>
      <c r="H25" s="40">
        <f t="shared" si="2"/>
        <v>1881.0657792966417</v>
      </c>
      <c r="I25" s="41">
        <f t="shared" si="3"/>
        <v>-1645.2166762334423</v>
      </c>
      <c r="J25" s="42">
        <f t="shared" si="4"/>
        <v>911.9597328195291</v>
      </c>
      <c r="K25" s="43">
        <f t="shared" si="5"/>
        <v>10.403264460747723</v>
      </c>
    </row>
    <row r="26" spans="1:11" ht="13.5">
      <c r="A26" s="37">
        <v>20</v>
      </c>
      <c r="B26" s="5">
        <v>0.6689814814814815</v>
      </c>
      <c r="C26" s="38">
        <v>200</v>
      </c>
      <c r="D26" s="6">
        <v>307</v>
      </c>
      <c r="E26" s="6">
        <f t="shared" si="0"/>
        <v>300</v>
      </c>
      <c r="F26" s="6">
        <v>21</v>
      </c>
      <c r="G26" s="39">
        <f t="shared" si="1"/>
        <v>800</v>
      </c>
      <c r="H26" s="40">
        <f t="shared" si="2"/>
        <v>2084.0710000052686</v>
      </c>
      <c r="I26" s="41">
        <f t="shared" si="3"/>
        <v>-1804.857827675146</v>
      </c>
      <c r="J26" s="42">
        <f t="shared" si="4"/>
        <v>1042.0365420380965</v>
      </c>
      <c r="K26" s="43">
        <f t="shared" si="5"/>
        <v>20.59254076847161</v>
      </c>
    </row>
    <row r="27" spans="1:11" ht="13.5">
      <c r="A27" s="37">
        <v>21</v>
      </c>
      <c r="B27" s="5">
        <v>0.6690972222222222</v>
      </c>
      <c r="C27" s="38">
        <v>210</v>
      </c>
      <c r="D27" s="6">
        <v>325</v>
      </c>
      <c r="E27" s="6">
        <f t="shared" si="0"/>
        <v>318</v>
      </c>
      <c r="F27" s="6">
        <v>22</v>
      </c>
      <c r="G27" s="39">
        <f t="shared" si="1"/>
        <v>840</v>
      </c>
      <c r="H27" s="40">
        <f t="shared" si="2"/>
        <v>2079.0727034331303</v>
      </c>
      <c r="I27" s="41">
        <f t="shared" si="3"/>
        <v>-1391.1702331535434</v>
      </c>
      <c r="J27" s="42">
        <f t="shared" si="4"/>
        <v>1545.0529727320873</v>
      </c>
      <c r="K27" s="43">
        <f t="shared" si="5"/>
        <v>65.12779402138477</v>
      </c>
    </row>
    <row r="28" spans="1:11" ht="13.5">
      <c r="A28" s="37">
        <v>22</v>
      </c>
      <c r="B28" s="5">
        <v>0.669212962962963</v>
      </c>
      <c r="C28" s="38">
        <v>220</v>
      </c>
      <c r="D28" s="6">
        <v>310</v>
      </c>
      <c r="E28" s="6">
        <f t="shared" si="0"/>
        <v>303</v>
      </c>
      <c r="F28" s="6">
        <v>21</v>
      </c>
      <c r="G28" s="39">
        <f t="shared" si="1"/>
        <v>880</v>
      </c>
      <c r="H28" s="40">
        <f t="shared" si="2"/>
        <v>2292.4781000057956</v>
      </c>
      <c r="I28" s="41">
        <f t="shared" si="3"/>
        <v>-1922.6331820612527</v>
      </c>
      <c r="J28" s="42">
        <f t="shared" si="4"/>
        <v>1248.5741813137115</v>
      </c>
      <c r="K28" s="43">
        <f t="shared" si="5"/>
        <v>60.856596998401</v>
      </c>
    </row>
    <row r="29" spans="1:11" ht="13.5">
      <c r="A29" s="37">
        <v>23</v>
      </c>
      <c r="B29" s="5">
        <v>0.6693287037037038</v>
      </c>
      <c r="C29" s="38">
        <v>230</v>
      </c>
      <c r="D29" s="6">
        <v>310</v>
      </c>
      <c r="E29" s="6">
        <f t="shared" si="0"/>
        <v>303</v>
      </c>
      <c r="F29" s="6">
        <v>21</v>
      </c>
      <c r="G29" s="39">
        <f t="shared" si="1"/>
        <v>920</v>
      </c>
      <c r="H29" s="40">
        <f t="shared" si="2"/>
        <v>2396.681650006059</v>
      </c>
      <c r="I29" s="41">
        <f t="shared" si="3"/>
        <v>-2010.0255994276733</v>
      </c>
      <c r="J29" s="42">
        <f t="shared" si="4"/>
        <v>1305.3275531916074</v>
      </c>
      <c r="K29" s="43">
        <f t="shared" si="5"/>
        <v>10.420355000026348</v>
      </c>
    </row>
    <row r="30" spans="1:11" ht="13.5">
      <c r="A30" s="37">
        <v>24</v>
      </c>
      <c r="B30" s="5">
        <v>0.6694444444444444</v>
      </c>
      <c r="C30" s="38">
        <v>240</v>
      </c>
      <c r="D30" s="6">
        <v>309</v>
      </c>
      <c r="E30" s="6">
        <f t="shared" si="0"/>
        <v>302</v>
      </c>
      <c r="F30" s="6">
        <v>21</v>
      </c>
      <c r="G30" s="39">
        <f t="shared" si="1"/>
        <v>960</v>
      </c>
      <c r="H30" s="40">
        <f t="shared" si="2"/>
        <v>2500.8852000063225</v>
      </c>
      <c r="I30" s="41">
        <f t="shared" si="3"/>
        <v>-2120.8701623263287</v>
      </c>
      <c r="J30" s="42">
        <f t="shared" si="4"/>
        <v>1325.2684777676393</v>
      </c>
      <c r="K30" s="43">
        <f t="shared" si="5"/>
        <v>11.262396546535268</v>
      </c>
    </row>
    <row r="31" spans="1:11" ht="13.5">
      <c r="A31" s="37">
        <v>25</v>
      </c>
      <c r="B31" s="5">
        <v>0.6695601851851851</v>
      </c>
      <c r="C31" s="38">
        <v>250</v>
      </c>
      <c r="D31" s="6">
        <v>311</v>
      </c>
      <c r="E31" s="6">
        <f t="shared" si="0"/>
        <v>304</v>
      </c>
      <c r="F31" s="6">
        <v>21</v>
      </c>
      <c r="G31" s="39">
        <f t="shared" si="1"/>
        <v>1000</v>
      </c>
      <c r="H31" s="40">
        <f t="shared" si="2"/>
        <v>2605.0887500065855</v>
      </c>
      <c r="I31" s="41">
        <f t="shared" si="3"/>
        <v>-2159.715601328027</v>
      </c>
      <c r="J31" s="42">
        <f t="shared" si="4"/>
        <v>1456.7484054534584</v>
      </c>
      <c r="K31" s="43">
        <f t="shared" si="5"/>
        <v>13.7098284144999</v>
      </c>
    </row>
    <row r="32" spans="1:11" ht="13.5">
      <c r="A32" s="37">
        <v>26</v>
      </c>
      <c r="B32" s="5">
        <v>0.669675925925926</v>
      </c>
      <c r="C32" s="38">
        <v>260</v>
      </c>
      <c r="D32" s="6">
        <v>314</v>
      </c>
      <c r="E32" s="6">
        <f t="shared" si="0"/>
        <v>307</v>
      </c>
      <c r="F32" s="6">
        <v>21</v>
      </c>
      <c r="G32" s="39">
        <f t="shared" si="1"/>
        <v>1040</v>
      </c>
      <c r="H32" s="40">
        <f t="shared" si="2"/>
        <v>2709.292300006849</v>
      </c>
      <c r="I32" s="41">
        <f t="shared" si="3"/>
        <v>-2163.736074552014</v>
      </c>
      <c r="J32" s="42">
        <f t="shared" si="4"/>
        <v>1630.4940866371282</v>
      </c>
      <c r="K32" s="43">
        <f t="shared" si="5"/>
        <v>17.379219181229704</v>
      </c>
    </row>
    <row r="33" spans="1:11" ht="13.5">
      <c r="A33" s="37">
        <v>27</v>
      </c>
      <c r="B33" s="5">
        <v>0.6697916666666667</v>
      </c>
      <c r="C33" s="38">
        <v>270</v>
      </c>
      <c r="D33" s="6">
        <v>314</v>
      </c>
      <c r="E33" s="6">
        <f t="shared" si="0"/>
        <v>307</v>
      </c>
      <c r="F33" s="6">
        <v>20</v>
      </c>
      <c r="G33" s="39">
        <f t="shared" si="1"/>
        <v>1080</v>
      </c>
      <c r="H33" s="40">
        <f t="shared" si="2"/>
        <v>2967.275257651017</v>
      </c>
      <c r="I33" s="41">
        <f t="shared" si="3"/>
        <v>-2369.7703337838066</v>
      </c>
      <c r="J33" s="42">
        <f t="shared" si="4"/>
        <v>1785.752227994157</v>
      </c>
      <c r="K33" s="43">
        <f t="shared" si="5"/>
        <v>25.798295764416803</v>
      </c>
    </row>
    <row r="34" spans="1:11" ht="13.5">
      <c r="A34" s="44">
        <v>28</v>
      </c>
      <c r="B34" s="8">
        <v>0.6699074074074075</v>
      </c>
      <c r="C34" s="45">
        <v>280</v>
      </c>
      <c r="D34" s="9">
        <v>315</v>
      </c>
      <c r="E34" s="9">
        <f t="shared" si="0"/>
        <v>308</v>
      </c>
      <c r="F34" s="9">
        <v>21</v>
      </c>
      <c r="G34" s="46">
        <f t="shared" si="1"/>
        <v>1120</v>
      </c>
      <c r="H34" s="47">
        <f t="shared" si="2"/>
        <v>2917.699400007376</v>
      </c>
      <c r="I34" s="48">
        <f t="shared" si="3"/>
        <v>-2299.1774382380536</v>
      </c>
      <c r="J34" s="49">
        <f t="shared" si="4"/>
        <v>1796.3164799946876</v>
      </c>
      <c r="K34" s="50">
        <f t="shared" si="5"/>
        <v>7.137899075963672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"/>
    </sheetView>
  </sheetViews>
  <sheetFormatPr defaultColWidth="9.00390625" defaultRowHeight="13.5"/>
  <cols>
    <col min="1" max="1" width="4.875" style="0" bestFit="1" customWidth="1"/>
    <col min="3" max="4" width="6.75390625" style="0" bestFit="1" customWidth="1"/>
    <col min="5" max="5" width="6.75390625" style="0" customWidth="1"/>
    <col min="6" max="6" width="4.875" style="0" bestFit="1" customWidth="1"/>
    <col min="7" max="7" width="8.625" style="0" bestFit="1" customWidth="1"/>
    <col min="8" max="8" width="10.50390625" style="0" customWidth="1"/>
    <col min="9" max="9" width="7.125" style="0" bestFit="1" customWidth="1"/>
    <col min="10" max="10" width="8.875" style="0" customWidth="1"/>
  </cols>
  <sheetData>
    <row r="1" spans="1:8" ht="24">
      <c r="A1" s="18" t="s">
        <v>27</v>
      </c>
      <c r="B1" s="19"/>
      <c r="C1" s="19"/>
      <c r="H1" s="20"/>
    </row>
    <row r="2" spans="1:3" ht="24">
      <c r="A2" s="19" t="s">
        <v>28</v>
      </c>
      <c r="B2" s="19"/>
      <c r="C2" s="19"/>
    </row>
    <row r="3" spans="1:8" ht="13.5">
      <c r="A3" t="s">
        <v>48</v>
      </c>
      <c r="G3" s="21" t="s">
        <v>30</v>
      </c>
      <c r="H3" s="22" t="s">
        <v>31</v>
      </c>
    </row>
    <row r="4" spans="5:11" ht="13.5">
      <c r="E4" s="26" t="s">
        <v>58</v>
      </c>
      <c r="G4" s="21">
        <v>4</v>
      </c>
      <c r="H4" s="22">
        <f>3.141593/180</f>
        <v>0.017453294444444444</v>
      </c>
      <c r="I4" s="23" t="s">
        <v>32</v>
      </c>
      <c r="J4" s="24" t="s">
        <v>33</v>
      </c>
      <c r="K4" s="25" t="s">
        <v>34</v>
      </c>
    </row>
    <row r="5" spans="1:11" s="29" customFormat="1" ht="13.5">
      <c r="A5" s="26" t="s">
        <v>35</v>
      </c>
      <c r="B5" s="26" t="s">
        <v>7</v>
      </c>
      <c r="C5" s="26" t="s">
        <v>36</v>
      </c>
      <c r="D5" s="26" t="s">
        <v>37</v>
      </c>
      <c r="E5" s="26" t="s">
        <v>59</v>
      </c>
      <c r="F5" s="26" t="s">
        <v>38</v>
      </c>
      <c r="G5" s="27" t="s">
        <v>39</v>
      </c>
      <c r="H5" s="28" t="s">
        <v>40</v>
      </c>
      <c r="I5" s="23" t="s">
        <v>41</v>
      </c>
      <c r="J5" s="24" t="s">
        <v>41</v>
      </c>
      <c r="K5" s="25" t="s">
        <v>42</v>
      </c>
    </row>
    <row r="6" spans="1:11" ht="13.5">
      <c r="A6" s="30">
        <v>0</v>
      </c>
      <c r="B6" s="3">
        <v>0.638888888888889</v>
      </c>
      <c r="C6" s="31">
        <v>0</v>
      </c>
      <c r="D6" s="4" t="s">
        <v>43</v>
      </c>
      <c r="E6" s="4" t="s">
        <v>43</v>
      </c>
      <c r="F6" s="4" t="s">
        <v>43</v>
      </c>
      <c r="G6" s="32">
        <v>0</v>
      </c>
      <c r="H6" s="33">
        <v>0</v>
      </c>
      <c r="I6" s="34">
        <v>0</v>
      </c>
      <c r="J6" s="35">
        <v>0</v>
      </c>
      <c r="K6" s="36" t="s">
        <v>43</v>
      </c>
    </row>
    <row r="7" spans="1:11" ht="13.5">
      <c r="A7" s="37">
        <v>1</v>
      </c>
      <c r="B7" s="5">
        <v>0.6390046296296296</v>
      </c>
      <c r="C7" s="38">
        <v>10</v>
      </c>
      <c r="D7" s="6">
        <v>11</v>
      </c>
      <c r="E7" s="6">
        <f>+D7-7</f>
        <v>4</v>
      </c>
      <c r="F7" s="6">
        <v>40</v>
      </c>
      <c r="G7" s="39">
        <f>G$4*C7</f>
        <v>40</v>
      </c>
      <c r="H7" s="40">
        <f>+G7/TAN(F7*H$4)</f>
        <v>47.67013625124885</v>
      </c>
      <c r="I7" s="41">
        <f>+H7*SIN(E7*H$4)</f>
        <v>3.3253009738601356</v>
      </c>
      <c r="J7" s="42">
        <f>+H7*COS(E7*H$4)</f>
        <v>47.554014169635295</v>
      </c>
      <c r="K7" s="43">
        <f>SQRT((I7-I6)^2+(J7-J6)^2)/10</f>
        <v>4.767013625124885</v>
      </c>
    </row>
    <row r="8" spans="1:11" ht="13.5">
      <c r="A8" s="37">
        <v>2</v>
      </c>
      <c r="B8" s="5">
        <v>0.6391203703703704</v>
      </c>
      <c r="C8" s="38">
        <v>20</v>
      </c>
      <c r="D8" s="6">
        <v>17</v>
      </c>
      <c r="E8" s="6">
        <f aca="true" t="shared" si="0" ref="E8:E36">+D8-7</f>
        <v>10</v>
      </c>
      <c r="F8" s="6">
        <v>35</v>
      </c>
      <c r="G8" s="39">
        <f aca="true" t="shared" si="1" ref="G8:G30">G$4*C8</f>
        <v>80</v>
      </c>
      <c r="H8" s="40">
        <f aca="true" t="shared" si="2" ref="H8:H30">+G8/TAN(F8*H$4)</f>
        <v>114.25182416013615</v>
      </c>
      <c r="I8" s="41">
        <f aca="true" t="shared" si="3" ref="I8:I36">+H8*SIN(E8*H$4)</f>
        <v>19.8396232259035</v>
      </c>
      <c r="J8" s="42">
        <f aca="true" t="shared" si="4" ref="J8:J36">+H8*COS(E8*H$4)</f>
        <v>112.51608184687584</v>
      </c>
      <c r="K8" s="43">
        <f aca="true" t="shared" si="5" ref="K8:K30">SQRT((I8-I7)^2+(J8-J7)^2)/10</f>
        <v>6.7028300562872065</v>
      </c>
    </row>
    <row r="9" spans="1:11" ht="13.5">
      <c r="A9" s="37">
        <v>3</v>
      </c>
      <c r="B9" s="5">
        <v>0.639236111111111</v>
      </c>
      <c r="C9" s="38">
        <v>30</v>
      </c>
      <c r="D9" s="6">
        <v>20</v>
      </c>
      <c r="E9" s="6">
        <f t="shared" si="0"/>
        <v>13</v>
      </c>
      <c r="F9" s="6">
        <v>30</v>
      </c>
      <c r="G9" s="39">
        <f t="shared" si="1"/>
        <v>120</v>
      </c>
      <c r="H9" s="40">
        <f t="shared" si="2"/>
        <v>207.8460691954515</v>
      </c>
      <c r="I9" s="41">
        <f t="shared" si="3"/>
        <v>46.75519747346904</v>
      </c>
      <c r="J9" s="42">
        <f t="shared" si="4"/>
        <v>202.518986737583</v>
      </c>
      <c r="K9" s="43">
        <f t="shared" si="5"/>
        <v>9.394131692626994</v>
      </c>
    </row>
    <row r="10" spans="1:11" ht="13.5">
      <c r="A10" s="37">
        <v>4</v>
      </c>
      <c r="B10" s="5">
        <v>0.639351851851852</v>
      </c>
      <c r="C10" s="38">
        <v>40</v>
      </c>
      <c r="D10" s="6">
        <v>19</v>
      </c>
      <c r="E10" s="6">
        <f t="shared" si="0"/>
        <v>12</v>
      </c>
      <c r="F10" s="6">
        <v>31</v>
      </c>
      <c r="G10" s="39">
        <f t="shared" si="1"/>
        <v>160</v>
      </c>
      <c r="H10" s="40">
        <f t="shared" si="2"/>
        <v>266.28468119111363</v>
      </c>
      <c r="I10" s="41">
        <f t="shared" si="3"/>
        <v>55.36370432051139</v>
      </c>
      <c r="J10" s="42">
        <f t="shared" si="4"/>
        <v>260.46572074068405</v>
      </c>
      <c r="K10" s="43">
        <f t="shared" si="5"/>
        <v>5.858267979327783</v>
      </c>
    </row>
    <row r="11" spans="1:11" ht="13.5">
      <c r="A11" s="37">
        <v>5</v>
      </c>
      <c r="B11" s="5">
        <v>0.639467592592593</v>
      </c>
      <c r="C11" s="38">
        <v>50</v>
      </c>
      <c r="D11" s="6">
        <v>25</v>
      </c>
      <c r="E11" s="6">
        <f t="shared" si="0"/>
        <v>18</v>
      </c>
      <c r="F11" s="6">
        <v>30</v>
      </c>
      <c r="G11" s="39">
        <f t="shared" si="1"/>
        <v>200</v>
      </c>
      <c r="H11" s="40">
        <f t="shared" si="2"/>
        <v>346.4101153257525</v>
      </c>
      <c r="I11" s="41">
        <f t="shared" si="3"/>
        <v>107.04662407172104</v>
      </c>
      <c r="J11" s="42">
        <f t="shared" si="4"/>
        <v>329.4555937829084</v>
      </c>
      <c r="K11" s="43">
        <f t="shared" si="5"/>
        <v>8.620166342010004</v>
      </c>
    </row>
    <row r="12" spans="1:11" ht="13.5">
      <c r="A12" s="37">
        <v>6</v>
      </c>
      <c r="B12" s="5">
        <v>0.639583333333334</v>
      </c>
      <c r="C12" s="38">
        <v>60</v>
      </c>
      <c r="D12" s="6">
        <v>25</v>
      </c>
      <c r="E12" s="6">
        <f t="shared" si="0"/>
        <v>18</v>
      </c>
      <c r="F12" s="6">
        <v>31</v>
      </c>
      <c r="G12" s="39">
        <f t="shared" si="1"/>
        <v>240</v>
      </c>
      <c r="H12" s="40">
        <f t="shared" si="2"/>
        <v>399.4270217866704</v>
      </c>
      <c r="I12" s="41">
        <f t="shared" si="3"/>
        <v>123.42975090400374</v>
      </c>
      <c r="J12" s="42">
        <f t="shared" si="4"/>
        <v>379.87766757884685</v>
      </c>
      <c r="K12" s="43">
        <f t="shared" si="5"/>
        <v>5.301690646091795</v>
      </c>
    </row>
    <row r="13" spans="1:11" ht="13.5">
      <c r="A13" s="37">
        <v>7</v>
      </c>
      <c r="B13" s="5">
        <v>0.639699074074075</v>
      </c>
      <c r="C13" s="38">
        <v>70</v>
      </c>
      <c r="D13" s="6">
        <v>24</v>
      </c>
      <c r="E13" s="6">
        <f t="shared" si="0"/>
        <v>17</v>
      </c>
      <c r="F13" s="6">
        <v>31</v>
      </c>
      <c r="G13" s="39">
        <f t="shared" si="1"/>
        <v>280</v>
      </c>
      <c r="H13" s="40">
        <f t="shared" si="2"/>
        <v>465.9981920844489</v>
      </c>
      <c r="I13" s="41">
        <f t="shared" si="3"/>
        <v>136.24470039711187</v>
      </c>
      <c r="J13" s="42">
        <f t="shared" si="4"/>
        <v>445.6362829030825</v>
      </c>
      <c r="K13" s="43">
        <f t="shared" si="5"/>
        <v>6.6995659709205855</v>
      </c>
    </row>
    <row r="14" spans="1:11" ht="13.5">
      <c r="A14" s="37">
        <v>8</v>
      </c>
      <c r="B14" s="5">
        <v>0.639814814814815</v>
      </c>
      <c r="C14" s="38">
        <v>80</v>
      </c>
      <c r="D14" s="6">
        <v>21</v>
      </c>
      <c r="E14" s="6">
        <f t="shared" si="0"/>
        <v>14</v>
      </c>
      <c r="F14" s="6">
        <v>33</v>
      </c>
      <c r="G14" s="39">
        <f t="shared" si="1"/>
        <v>320</v>
      </c>
      <c r="H14" s="40">
        <f t="shared" si="2"/>
        <v>492.75671990900173</v>
      </c>
      <c r="I14" s="41">
        <f t="shared" si="3"/>
        <v>119.20865263184801</v>
      </c>
      <c r="J14" s="42">
        <f t="shared" si="4"/>
        <v>478.11973620964216</v>
      </c>
      <c r="K14" s="43">
        <f t="shared" si="5"/>
        <v>3.6679717313248132</v>
      </c>
    </row>
    <row r="15" spans="1:11" ht="13.5">
      <c r="A15" s="37">
        <v>9</v>
      </c>
      <c r="B15" s="5">
        <v>0.639930555555556</v>
      </c>
      <c r="C15" s="38">
        <v>90</v>
      </c>
      <c r="D15" s="6">
        <v>17</v>
      </c>
      <c r="E15" s="6">
        <f t="shared" si="0"/>
        <v>10</v>
      </c>
      <c r="F15" s="6">
        <v>33</v>
      </c>
      <c r="G15" s="39">
        <f t="shared" si="1"/>
        <v>360</v>
      </c>
      <c r="H15" s="40">
        <f t="shared" si="2"/>
        <v>554.351309897627</v>
      </c>
      <c r="I15" s="41">
        <f t="shared" si="3"/>
        <v>96.26210525741756</v>
      </c>
      <c r="J15" s="42">
        <f t="shared" si="4"/>
        <v>545.9294660270909</v>
      </c>
      <c r="K15" s="43">
        <f t="shared" si="5"/>
        <v>7.15870344009471</v>
      </c>
    </row>
    <row r="16" spans="1:11" ht="13.5">
      <c r="A16" s="37">
        <v>10</v>
      </c>
      <c r="B16" s="5">
        <v>0.640046296296297</v>
      </c>
      <c r="C16" s="38">
        <v>100</v>
      </c>
      <c r="D16" s="6">
        <v>15</v>
      </c>
      <c r="E16" s="6">
        <f t="shared" si="0"/>
        <v>8</v>
      </c>
      <c r="F16" s="6">
        <v>34</v>
      </c>
      <c r="G16" s="39">
        <f t="shared" si="1"/>
        <v>400</v>
      </c>
      <c r="H16" s="40">
        <f t="shared" si="2"/>
        <v>593.0243037035003</v>
      </c>
      <c r="I16" s="41">
        <f t="shared" si="3"/>
        <v>82.53304033245283</v>
      </c>
      <c r="J16" s="42">
        <f t="shared" si="4"/>
        <v>587.2530306746004</v>
      </c>
      <c r="K16" s="43">
        <f t="shared" si="5"/>
        <v>4.354450848144676</v>
      </c>
    </row>
    <row r="17" spans="1:11" ht="13.5">
      <c r="A17" s="37">
        <v>11</v>
      </c>
      <c r="B17" s="5">
        <v>0.640162037037038</v>
      </c>
      <c r="C17" s="38">
        <v>110</v>
      </c>
      <c r="D17" s="6">
        <v>15</v>
      </c>
      <c r="E17" s="6">
        <f t="shared" si="0"/>
        <v>8</v>
      </c>
      <c r="F17" s="6">
        <v>34</v>
      </c>
      <c r="G17" s="39">
        <f t="shared" si="1"/>
        <v>440</v>
      </c>
      <c r="H17" s="40">
        <f t="shared" si="2"/>
        <v>652.3267340738503</v>
      </c>
      <c r="I17" s="41">
        <f t="shared" si="3"/>
        <v>90.7863443656981</v>
      </c>
      <c r="J17" s="42">
        <f t="shared" si="4"/>
        <v>645.9783337420604</v>
      </c>
      <c r="K17" s="43">
        <f t="shared" si="5"/>
        <v>5.930243037035</v>
      </c>
    </row>
    <row r="18" spans="1:11" ht="13.5">
      <c r="A18" s="37">
        <v>12</v>
      </c>
      <c r="B18" s="5">
        <v>0.640277777777779</v>
      </c>
      <c r="C18" s="38">
        <v>120</v>
      </c>
      <c r="D18" s="6">
        <v>19</v>
      </c>
      <c r="E18" s="6">
        <f t="shared" si="0"/>
        <v>12</v>
      </c>
      <c r="F18" s="6">
        <v>35</v>
      </c>
      <c r="G18" s="39">
        <f t="shared" si="1"/>
        <v>480</v>
      </c>
      <c r="H18" s="40">
        <f t="shared" si="2"/>
        <v>685.5109449608169</v>
      </c>
      <c r="I18" s="41">
        <f t="shared" si="3"/>
        <v>142.52575512613288</v>
      </c>
      <c r="J18" s="42">
        <f t="shared" si="4"/>
        <v>670.5308827986954</v>
      </c>
      <c r="K18" s="43">
        <f t="shared" si="5"/>
        <v>5.726948830760987</v>
      </c>
    </row>
    <row r="19" spans="1:11" ht="13.5">
      <c r="A19" s="37">
        <v>13</v>
      </c>
      <c r="B19" s="5">
        <v>0.64039351851852</v>
      </c>
      <c r="C19" s="38">
        <v>130</v>
      </c>
      <c r="D19" s="6">
        <v>25</v>
      </c>
      <c r="E19" s="6">
        <f t="shared" si="0"/>
        <v>18</v>
      </c>
      <c r="F19" s="6">
        <v>35</v>
      </c>
      <c r="G19" s="39">
        <f t="shared" si="1"/>
        <v>520</v>
      </c>
      <c r="H19" s="40">
        <f t="shared" si="2"/>
        <v>742.636857040885</v>
      </c>
      <c r="I19" s="41">
        <f t="shared" si="3"/>
        <v>229.48743394142505</v>
      </c>
      <c r="J19" s="42">
        <f t="shared" si="4"/>
        <v>706.2896141800077</v>
      </c>
      <c r="K19" s="43">
        <f t="shared" si="5"/>
        <v>9.402670074173017</v>
      </c>
    </row>
    <row r="20" spans="1:11" ht="13.5">
      <c r="A20" s="37">
        <v>14</v>
      </c>
      <c r="B20" s="5">
        <v>0.64050925925926</v>
      </c>
      <c r="C20" s="38">
        <v>140</v>
      </c>
      <c r="D20" s="6">
        <v>25</v>
      </c>
      <c r="E20" s="6">
        <f t="shared" si="0"/>
        <v>18</v>
      </c>
      <c r="F20" s="6">
        <v>35</v>
      </c>
      <c r="G20" s="39">
        <f t="shared" si="1"/>
        <v>560</v>
      </c>
      <c r="H20" s="40">
        <f t="shared" si="2"/>
        <v>799.7627691209531</v>
      </c>
      <c r="I20" s="41">
        <f t="shared" si="3"/>
        <v>247.14031347538082</v>
      </c>
      <c r="J20" s="42">
        <f t="shared" si="4"/>
        <v>760.6195845015466</v>
      </c>
      <c r="K20" s="43">
        <f t="shared" si="5"/>
        <v>5.712591208006794</v>
      </c>
    </row>
    <row r="21" spans="1:11" ht="13.5">
      <c r="A21" s="37">
        <v>15</v>
      </c>
      <c r="B21" s="5">
        <v>0.640625000000001</v>
      </c>
      <c r="C21" s="38">
        <v>150</v>
      </c>
      <c r="D21" s="6">
        <v>25</v>
      </c>
      <c r="E21" s="6">
        <f t="shared" si="0"/>
        <v>18</v>
      </c>
      <c r="F21" s="6">
        <v>35</v>
      </c>
      <c r="G21" s="39">
        <f t="shared" si="1"/>
        <v>600</v>
      </c>
      <c r="H21" s="40">
        <f t="shared" si="2"/>
        <v>856.8886812010212</v>
      </c>
      <c r="I21" s="41">
        <f t="shared" si="3"/>
        <v>264.7931930093366</v>
      </c>
      <c r="J21" s="42">
        <f t="shared" si="4"/>
        <v>814.9495548230857</v>
      </c>
      <c r="K21" s="43">
        <f t="shared" si="5"/>
        <v>5.712591208006816</v>
      </c>
    </row>
    <row r="22" spans="1:11" ht="13.5">
      <c r="A22" s="37">
        <v>16</v>
      </c>
      <c r="B22" s="5">
        <v>0.640740740740742</v>
      </c>
      <c r="C22" s="38">
        <v>160</v>
      </c>
      <c r="D22" s="6">
        <v>27</v>
      </c>
      <c r="E22" s="6">
        <f t="shared" si="0"/>
        <v>20</v>
      </c>
      <c r="F22" s="6">
        <v>36</v>
      </c>
      <c r="G22" s="39">
        <f t="shared" si="1"/>
        <v>640</v>
      </c>
      <c r="H22" s="40">
        <f t="shared" si="2"/>
        <v>880.8843007611958</v>
      </c>
      <c r="I22" s="41">
        <f t="shared" si="3"/>
        <v>301.2802066601953</v>
      </c>
      <c r="J22" s="42">
        <f t="shared" si="4"/>
        <v>827.760465595169</v>
      </c>
      <c r="K22" s="43">
        <f t="shared" si="5"/>
        <v>3.8670681400360998</v>
      </c>
    </row>
    <row r="23" spans="1:11" ht="13.5">
      <c r="A23" s="37">
        <v>17</v>
      </c>
      <c r="B23" s="5">
        <v>0.640856481481483</v>
      </c>
      <c r="C23" s="38">
        <v>170</v>
      </c>
      <c r="D23" s="6">
        <v>15</v>
      </c>
      <c r="E23" s="6">
        <f t="shared" si="0"/>
        <v>8</v>
      </c>
      <c r="F23" s="6">
        <v>36</v>
      </c>
      <c r="G23" s="39">
        <f t="shared" si="1"/>
        <v>680</v>
      </c>
      <c r="H23" s="40">
        <f t="shared" si="2"/>
        <v>935.9395695587706</v>
      </c>
      <c r="I23" s="41">
        <f t="shared" si="3"/>
        <v>130.2576264762226</v>
      </c>
      <c r="J23" s="42">
        <f t="shared" si="4"/>
        <v>926.831068000333</v>
      </c>
      <c r="K23" s="43">
        <f t="shared" si="5"/>
        <v>19.764540772227782</v>
      </c>
    </row>
    <row r="24" spans="1:11" ht="13.5">
      <c r="A24" s="37">
        <v>18</v>
      </c>
      <c r="B24" s="5">
        <v>0.640972222222224</v>
      </c>
      <c r="C24" s="38">
        <v>180</v>
      </c>
      <c r="D24" s="6">
        <v>15</v>
      </c>
      <c r="E24" s="6">
        <f t="shared" si="0"/>
        <v>8</v>
      </c>
      <c r="F24" s="6">
        <v>37</v>
      </c>
      <c r="G24" s="39">
        <f t="shared" si="1"/>
        <v>720</v>
      </c>
      <c r="H24" s="40">
        <f t="shared" si="2"/>
        <v>955.47213001134</v>
      </c>
      <c r="I24" s="41">
        <f t="shared" si="3"/>
        <v>132.9760337818935</v>
      </c>
      <c r="J24" s="42">
        <f t="shared" si="4"/>
        <v>946.1735388754242</v>
      </c>
      <c r="K24" s="43">
        <f t="shared" si="5"/>
        <v>1.9532560452569445</v>
      </c>
    </row>
    <row r="25" spans="1:11" ht="13.5">
      <c r="A25" s="37">
        <v>19</v>
      </c>
      <c r="B25" s="5">
        <v>0.641087962962965</v>
      </c>
      <c r="C25" s="38">
        <v>190</v>
      </c>
      <c r="D25" s="6">
        <v>15</v>
      </c>
      <c r="E25" s="6">
        <f t="shared" si="0"/>
        <v>8</v>
      </c>
      <c r="F25" s="6">
        <v>37</v>
      </c>
      <c r="G25" s="39">
        <f t="shared" si="1"/>
        <v>760</v>
      </c>
      <c r="H25" s="40">
        <f t="shared" si="2"/>
        <v>1008.55391501197</v>
      </c>
      <c r="I25" s="41">
        <f t="shared" si="3"/>
        <v>140.36359121422092</v>
      </c>
      <c r="J25" s="42">
        <f t="shared" si="4"/>
        <v>998.7387354796144</v>
      </c>
      <c r="K25" s="43">
        <f t="shared" si="5"/>
        <v>5.308178500062995</v>
      </c>
    </row>
    <row r="26" spans="1:11" ht="13.5">
      <c r="A26" s="37">
        <v>20</v>
      </c>
      <c r="B26" s="5">
        <v>0.641203703703705</v>
      </c>
      <c r="C26" s="38">
        <v>200</v>
      </c>
      <c r="D26" s="6">
        <v>11</v>
      </c>
      <c r="E26" s="6">
        <f t="shared" si="0"/>
        <v>4</v>
      </c>
      <c r="F26" s="6">
        <v>38</v>
      </c>
      <c r="G26" s="39">
        <f t="shared" si="1"/>
        <v>800</v>
      </c>
      <c r="H26" s="40">
        <f t="shared" si="2"/>
        <v>1023.9531514040626</v>
      </c>
      <c r="I26" s="41">
        <f t="shared" si="3"/>
        <v>71.42736898432679</v>
      </c>
      <c r="J26" s="42">
        <f t="shared" si="4"/>
        <v>1021.4588524410996</v>
      </c>
      <c r="K26" s="43">
        <f t="shared" si="5"/>
        <v>7.258378916860785</v>
      </c>
    </row>
    <row r="27" spans="1:11" ht="13.5">
      <c r="A27" s="37">
        <v>21</v>
      </c>
      <c r="B27" s="5">
        <v>0.641319444444446</v>
      </c>
      <c r="C27" s="38">
        <v>210</v>
      </c>
      <c r="D27" s="6">
        <v>10</v>
      </c>
      <c r="E27" s="6">
        <f t="shared" si="0"/>
        <v>3</v>
      </c>
      <c r="F27" s="6">
        <v>38</v>
      </c>
      <c r="G27" s="39">
        <f t="shared" si="1"/>
        <v>840</v>
      </c>
      <c r="H27" s="40">
        <f t="shared" si="2"/>
        <v>1075.1508089742658</v>
      </c>
      <c r="I27" s="41">
        <f t="shared" si="3"/>
        <v>56.26905189192273</v>
      </c>
      <c r="J27" s="42">
        <f t="shared" si="4"/>
        <v>1073.6773518321052</v>
      </c>
      <c r="K27" s="43">
        <f t="shared" si="5"/>
        <v>5.437413222960272</v>
      </c>
    </row>
    <row r="28" spans="1:11" ht="13.5">
      <c r="A28" s="37">
        <v>22</v>
      </c>
      <c r="B28" s="5">
        <v>0.641435185185187</v>
      </c>
      <c r="C28" s="38">
        <v>220</v>
      </c>
      <c r="D28" s="6">
        <v>9</v>
      </c>
      <c r="E28" s="6">
        <f t="shared" si="0"/>
        <v>2</v>
      </c>
      <c r="F28" s="6">
        <v>38</v>
      </c>
      <c r="G28" s="39">
        <f t="shared" si="1"/>
        <v>880</v>
      </c>
      <c r="H28" s="40">
        <f t="shared" si="2"/>
        <v>1126.348466544469</v>
      </c>
      <c r="I28" s="41">
        <f t="shared" si="3"/>
        <v>39.3089989267126</v>
      </c>
      <c r="J28" s="42">
        <f t="shared" si="4"/>
        <v>1125.6623253402665</v>
      </c>
      <c r="K28" s="43">
        <f t="shared" si="5"/>
        <v>5.468163189981598</v>
      </c>
    </row>
    <row r="29" spans="1:11" ht="13.5">
      <c r="A29" s="37">
        <v>23</v>
      </c>
      <c r="B29" s="5">
        <v>0.641550925925928</v>
      </c>
      <c r="C29" s="38">
        <v>230</v>
      </c>
      <c r="D29" s="6">
        <v>13</v>
      </c>
      <c r="E29" s="6">
        <f t="shared" si="0"/>
        <v>6</v>
      </c>
      <c r="F29" s="6">
        <v>38</v>
      </c>
      <c r="G29" s="39">
        <f t="shared" si="1"/>
        <v>920</v>
      </c>
      <c r="H29" s="40">
        <f t="shared" si="2"/>
        <v>1177.546124114672</v>
      </c>
      <c r="I29" s="41">
        <f t="shared" si="3"/>
        <v>123.08710030313489</v>
      </c>
      <c r="J29" s="42">
        <f t="shared" si="4"/>
        <v>1171.0954018168002</v>
      </c>
      <c r="K29" s="43">
        <f t="shared" si="5"/>
        <v>9.530443173515408</v>
      </c>
    </row>
    <row r="30" spans="1:11" ht="13.5">
      <c r="A30" s="37">
        <v>24</v>
      </c>
      <c r="B30" s="5">
        <v>0.641666666666669</v>
      </c>
      <c r="C30" s="38">
        <v>240</v>
      </c>
      <c r="D30" s="6">
        <v>15</v>
      </c>
      <c r="E30" s="6">
        <f t="shared" si="0"/>
        <v>8</v>
      </c>
      <c r="F30" s="6">
        <v>38</v>
      </c>
      <c r="G30" s="39">
        <f t="shared" si="1"/>
        <v>960</v>
      </c>
      <c r="H30" s="40">
        <f t="shared" si="2"/>
        <v>1228.743781684875</v>
      </c>
      <c r="I30" s="41">
        <f t="shared" si="3"/>
        <v>171.008101116126</v>
      </c>
      <c r="J30" s="42">
        <f t="shared" si="4"/>
        <v>1216.785729034453</v>
      </c>
      <c r="K30" s="43">
        <f t="shared" si="5"/>
        <v>6.621199528918366</v>
      </c>
    </row>
    <row r="31" spans="1:11" ht="13.5">
      <c r="A31" s="37">
        <v>25</v>
      </c>
      <c r="B31" s="5">
        <v>0.64178240740741</v>
      </c>
      <c r="C31" s="38">
        <v>250</v>
      </c>
      <c r="D31" s="6">
        <v>14</v>
      </c>
      <c r="E31" s="6">
        <f t="shared" si="0"/>
        <v>7</v>
      </c>
      <c r="F31" s="6">
        <v>38</v>
      </c>
      <c r="G31" s="39">
        <f aca="true" t="shared" si="6" ref="G31:G36">G$4*C31</f>
        <v>1000</v>
      </c>
      <c r="H31" s="40">
        <f aca="true" t="shared" si="7" ref="H31:H36">+G31/TAN(F31*H$4)</f>
        <v>1279.9414392550782</v>
      </c>
      <c r="I31" s="41">
        <f t="shared" si="3"/>
        <v>155.98563991327242</v>
      </c>
      <c r="J31" s="42">
        <f t="shared" si="4"/>
        <v>1270.4009477575212</v>
      </c>
      <c r="K31" s="43">
        <f aca="true" t="shared" si="8" ref="K31:K36">SQRT((I31-I30)^2+(J31-J30)^2)/10</f>
        <v>5.56800325010114</v>
      </c>
    </row>
    <row r="32" spans="1:11" ht="13.5">
      <c r="A32" s="37">
        <v>26</v>
      </c>
      <c r="B32" s="5">
        <v>0.64189814814815</v>
      </c>
      <c r="C32" s="38">
        <v>260</v>
      </c>
      <c r="D32" s="6">
        <v>10</v>
      </c>
      <c r="E32" s="6">
        <f t="shared" si="0"/>
        <v>3</v>
      </c>
      <c r="F32" s="6">
        <v>37</v>
      </c>
      <c r="G32" s="39">
        <f t="shared" si="6"/>
        <v>1040</v>
      </c>
      <c r="H32" s="40">
        <f t="shared" si="7"/>
        <v>1380.12641001638</v>
      </c>
      <c r="I32" s="41">
        <f t="shared" si="3"/>
        <v>72.23024336159291</v>
      </c>
      <c r="J32" s="42">
        <f t="shared" si="4"/>
        <v>1378.2349943201364</v>
      </c>
      <c r="K32" s="43">
        <f t="shared" si="8"/>
        <v>13.653991376003336</v>
      </c>
    </row>
    <row r="33" spans="1:11" ht="13.5">
      <c r="A33" s="37">
        <v>27</v>
      </c>
      <c r="B33" s="5">
        <v>0.642013888888891</v>
      </c>
      <c r="C33" s="38">
        <v>270</v>
      </c>
      <c r="D33" s="6">
        <v>10</v>
      </c>
      <c r="E33" s="6">
        <f t="shared" si="0"/>
        <v>3</v>
      </c>
      <c r="F33" s="6">
        <v>36</v>
      </c>
      <c r="G33" s="39">
        <f t="shared" si="6"/>
        <v>1080</v>
      </c>
      <c r="H33" s="40">
        <f t="shared" si="7"/>
        <v>1486.492257534518</v>
      </c>
      <c r="I33" s="41">
        <f t="shared" si="3"/>
        <v>77.7970023163078</v>
      </c>
      <c r="J33" s="42">
        <f t="shared" si="4"/>
        <v>1484.4550711088107</v>
      </c>
      <c r="K33" s="43">
        <f t="shared" si="8"/>
        <v>10.63658475181379</v>
      </c>
    </row>
    <row r="34" spans="1:11" ht="13.5">
      <c r="A34" s="37">
        <v>28</v>
      </c>
      <c r="B34" s="5">
        <v>0.642129629629632</v>
      </c>
      <c r="C34" s="38">
        <v>280</v>
      </c>
      <c r="D34" s="6">
        <v>8</v>
      </c>
      <c r="E34" s="6">
        <f t="shared" si="0"/>
        <v>1</v>
      </c>
      <c r="F34" s="6">
        <v>36</v>
      </c>
      <c r="G34" s="39">
        <f t="shared" si="6"/>
        <v>1120</v>
      </c>
      <c r="H34" s="40">
        <f t="shared" si="7"/>
        <v>1541.5475263320927</v>
      </c>
      <c r="I34" s="41">
        <f t="shared" si="3"/>
        <v>26.903716938194833</v>
      </c>
      <c r="J34" s="42">
        <f t="shared" si="4"/>
        <v>1541.312741125403</v>
      </c>
      <c r="K34" s="43">
        <f t="shared" si="8"/>
        <v>7.630806730807523</v>
      </c>
    </row>
    <row r="35" spans="1:11" ht="13.5">
      <c r="A35" s="37">
        <v>29</v>
      </c>
      <c r="B35" s="5">
        <v>0.642245370370373</v>
      </c>
      <c r="C35" s="38">
        <v>290</v>
      </c>
      <c r="D35" s="6">
        <v>6</v>
      </c>
      <c r="E35" s="6">
        <f t="shared" si="0"/>
        <v>-1</v>
      </c>
      <c r="F35" s="6">
        <v>36</v>
      </c>
      <c r="G35" s="39">
        <f t="shared" si="6"/>
        <v>1160</v>
      </c>
      <c r="H35" s="40">
        <f t="shared" si="7"/>
        <v>1596.6027951296676</v>
      </c>
      <c r="I35" s="41">
        <f t="shared" si="3"/>
        <v>-27.86456397170179</v>
      </c>
      <c r="J35" s="42">
        <f t="shared" si="4"/>
        <v>1596.3596247370247</v>
      </c>
      <c r="K35" s="43">
        <f t="shared" si="8"/>
        <v>7.765129740820032</v>
      </c>
    </row>
    <row r="36" spans="1:11" ht="13.5">
      <c r="A36" s="44">
        <v>30</v>
      </c>
      <c r="B36" s="8">
        <v>0.642361111111114</v>
      </c>
      <c r="C36" s="45">
        <v>300</v>
      </c>
      <c r="D36" s="9">
        <v>355</v>
      </c>
      <c r="E36" s="9">
        <f t="shared" si="0"/>
        <v>348</v>
      </c>
      <c r="F36" s="9">
        <v>36</v>
      </c>
      <c r="G36" s="46">
        <f t="shared" si="6"/>
        <v>1200</v>
      </c>
      <c r="H36" s="47">
        <f t="shared" si="7"/>
        <v>1651.6580639272422</v>
      </c>
      <c r="I36" s="48">
        <f t="shared" si="3"/>
        <v>-343.39793873704184</v>
      </c>
      <c r="J36" s="49">
        <f t="shared" si="4"/>
        <v>1615.565602446102</v>
      </c>
      <c r="K36" s="50">
        <f t="shared" si="8"/>
        <v>31.611735189730744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3.5"/>
  <cols>
    <col min="1" max="1" width="4.875" style="0" bestFit="1" customWidth="1"/>
    <col min="3" max="4" width="6.75390625" style="0" bestFit="1" customWidth="1"/>
    <col min="5" max="5" width="6.75390625" style="0" customWidth="1"/>
    <col min="6" max="6" width="4.875" style="0" bestFit="1" customWidth="1"/>
    <col min="7" max="7" width="8.625" style="0" bestFit="1" customWidth="1"/>
    <col min="8" max="8" width="10.50390625" style="0" customWidth="1"/>
    <col min="9" max="9" width="7.125" style="0" bestFit="1" customWidth="1"/>
    <col min="10" max="10" width="15.125" style="0" bestFit="1" customWidth="1"/>
    <col min="11" max="11" width="10.625" style="0" bestFit="1" customWidth="1"/>
  </cols>
  <sheetData>
    <row r="1" spans="1:8" ht="24">
      <c r="A1" s="18" t="s">
        <v>27</v>
      </c>
      <c r="B1" s="19"/>
      <c r="C1" s="19"/>
      <c r="H1" s="20"/>
    </row>
    <row r="2" spans="1:3" ht="24">
      <c r="A2" s="19" t="s">
        <v>28</v>
      </c>
      <c r="B2" s="19"/>
      <c r="C2" s="19"/>
    </row>
    <row r="3" spans="1:8" ht="13.5">
      <c r="A3" t="s">
        <v>47</v>
      </c>
      <c r="G3" s="21" t="s">
        <v>30</v>
      </c>
      <c r="H3" s="22" t="s">
        <v>31</v>
      </c>
    </row>
    <row r="4" spans="5:11" ht="13.5">
      <c r="E4" s="26" t="s">
        <v>58</v>
      </c>
      <c r="G4" s="21">
        <v>4</v>
      </c>
      <c r="H4" s="22">
        <f>3.141593/180</f>
        <v>0.017453294444444444</v>
      </c>
      <c r="I4" s="23" t="s">
        <v>32</v>
      </c>
      <c r="J4" s="24" t="s">
        <v>33</v>
      </c>
      <c r="K4" s="25" t="s">
        <v>34</v>
      </c>
    </row>
    <row r="5" spans="1:11" s="29" customFormat="1" ht="13.5">
      <c r="A5" s="26" t="s">
        <v>35</v>
      </c>
      <c r="B5" s="26" t="s">
        <v>7</v>
      </c>
      <c r="C5" s="26" t="s">
        <v>36</v>
      </c>
      <c r="D5" s="26" t="s">
        <v>37</v>
      </c>
      <c r="E5" s="26" t="s">
        <v>59</v>
      </c>
      <c r="F5" s="26" t="s">
        <v>38</v>
      </c>
      <c r="G5" s="27" t="s">
        <v>39</v>
      </c>
      <c r="H5" s="28" t="s">
        <v>40</v>
      </c>
      <c r="I5" s="23" t="s">
        <v>41</v>
      </c>
      <c r="J5" s="24" t="s">
        <v>41</v>
      </c>
      <c r="K5" s="25" t="s">
        <v>42</v>
      </c>
    </row>
    <row r="6" spans="1:11" ht="13.5">
      <c r="A6" s="30">
        <v>0</v>
      </c>
      <c r="B6" s="3">
        <v>0.625</v>
      </c>
      <c r="C6" s="31">
        <v>0</v>
      </c>
      <c r="D6" s="4" t="s">
        <v>43</v>
      </c>
      <c r="E6" s="4" t="s">
        <v>43</v>
      </c>
      <c r="F6" s="4" t="s">
        <v>43</v>
      </c>
      <c r="G6" s="32">
        <v>0</v>
      </c>
      <c r="H6" s="33">
        <v>0</v>
      </c>
      <c r="I6" s="34">
        <v>0</v>
      </c>
      <c r="J6" s="35">
        <v>0</v>
      </c>
      <c r="K6" s="36" t="s">
        <v>43</v>
      </c>
    </row>
    <row r="7" spans="1:11" ht="13.5">
      <c r="A7" s="37">
        <v>1</v>
      </c>
      <c r="B7" s="5">
        <v>0.6251157407407407</v>
      </c>
      <c r="C7" s="38">
        <v>10</v>
      </c>
      <c r="D7" s="6">
        <v>10</v>
      </c>
      <c r="E7" s="6">
        <f>+D7-7</f>
        <v>3</v>
      </c>
      <c r="F7" s="6">
        <v>35</v>
      </c>
      <c r="G7" s="39">
        <f>G$4*C7</f>
        <v>40</v>
      </c>
      <c r="H7" s="40">
        <f>+G7/TAN(F7*H$4)</f>
        <v>57.125912080068076</v>
      </c>
      <c r="I7" s="41">
        <f>+H7*SIN(E7*H$4)</f>
        <v>2.989739564325347</v>
      </c>
      <c r="J7" s="42">
        <f>+H7*COS(E7*H$4)</f>
        <v>57.0476229856878</v>
      </c>
      <c r="K7" s="43">
        <f>SQRT((I7-I6)^2+(J7-J6)^2)/10</f>
        <v>5.712591208006807</v>
      </c>
    </row>
    <row r="8" spans="1:11" ht="13.5">
      <c r="A8" s="37">
        <v>2</v>
      </c>
      <c r="B8" s="5">
        <v>0.6252314814814816</v>
      </c>
      <c r="C8" s="38">
        <v>20</v>
      </c>
      <c r="D8" s="6">
        <v>10</v>
      </c>
      <c r="E8" s="6">
        <f aca="true" t="shared" si="0" ref="E8:E24">+D8-7</f>
        <v>3</v>
      </c>
      <c r="F8" s="6">
        <v>35</v>
      </c>
      <c r="G8" s="39">
        <f aca="true" t="shared" si="1" ref="G8:G24">G$4*C8</f>
        <v>80</v>
      </c>
      <c r="H8" s="40">
        <f aca="true" t="shared" si="2" ref="H8:H24">+G8/TAN(F8*H$4)</f>
        <v>114.25182416013615</v>
      </c>
      <c r="I8" s="41">
        <f aca="true" t="shared" si="3" ref="I8:I24">+H8*SIN(E8*H$4)</f>
        <v>5.979479128650694</v>
      </c>
      <c r="J8" s="42">
        <f aca="true" t="shared" si="4" ref="J8:J24">+H8*COS(E8*H$4)</f>
        <v>114.0952459713756</v>
      </c>
      <c r="K8" s="43">
        <f aca="true" t="shared" si="5" ref="K8:K24">SQRT((I8-I7)^2+(J8-J7)^2)/10</f>
        <v>5.712591208006807</v>
      </c>
    </row>
    <row r="9" spans="1:11" ht="13.5">
      <c r="A9" s="37">
        <v>3</v>
      </c>
      <c r="B9" s="5">
        <v>0.6253472222222222</v>
      </c>
      <c r="C9" s="38">
        <v>30</v>
      </c>
      <c r="D9" s="6">
        <v>11</v>
      </c>
      <c r="E9" s="6">
        <f t="shared" si="0"/>
        <v>4</v>
      </c>
      <c r="F9" s="6">
        <v>34</v>
      </c>
      <c r="G9" s="39">
        <f t="shared" si="1"/>
        <v>120</v>
      </c>
      <c r="H9" s="40">
        <f t="shared" si="2"/>
        <v>177.90729111105009</v>
      </c>
      <c r="I9" s="41">
        <f t="shared" si="3"/>
        <v>12.410186647471457</v>
      </c>
      <c r="J9" s="42">
        <f t="shared" si="4"/>
        <v>177.47391779595907</v>
      </c>
      <c r="K9" s="43">
        <f t="shared" si="5"/>
        <v>6.370408182715506</v>
      </c>
    </row>
    <row r="10" spans="1:11" ht="13.5">
      <c r="A10" s="37">
        <v>4</v>
      </c>
      <c r="B10" s="5">
        <v>0.625462962962963</v>
      </c>
      <c r="C10" s="38">
        <v>40</v>
      </c>
      <c r="D10" s="6">
        <v>12</v>
      </c>
      <c r="E10" s="6">
        <f t="shared" si="0"/>
        <v>5</v>
      </c>
      <c r="F10" s="6">
        <v>31</v>
      </c>
      <c r="G10" s="39">
        <f t="shared" si="1"/>
        <v>160</v>
      </c>
      <c r="H10" s="40">
        <f t="shared" si="2"/>
        <v>266.28468119111363</v>
      </c>
      <c r="I10" s="41">
        <f t="shared" si="3"/>
        <v>23.20824172411032</v>
      </c>
      <c r="J10" s="42">
        <f t="shared" si="4"/>
        <v>265.2713873623167</v>
      </c>
      <c r="K10" s="43">
        <f t="shared" si="5"/>
        <v>8.845899420462356</v>
      </c>
    </row>
    <row r="11" spans="1:11" ht="13.5">
      <c r="A11" s="37">
        <v>5</v>
      </c>
      <c r="B11" s="5">
        <v>0.6255787037037037</v>
      </c>
      <c r="C11" s="38">
        <v>50</v>
      </c>
      <c r="D11" s="6">
        <v>14</v>
      </c>
      <c r="E11" s="6">
        <f t="shared" si="0"/>
        <v>7</v>
      </c>
      <c r="F11" s="6">
        <v>31</v>
      </c>
      <c r="G11" s="39">
        <f t="shared" si="1"/>
        <v>200</v>
      </c>
      <c r="H11" s="40">
        <f t="shared" si="2"/>
        <v>332.85585148889203</v>
      </c>
      <c r="I11" s="41">
        <f t="shared" si="3"/>
        <v>40.56492852015925</v>
      </c>
      <c r="J11" s="42">
        <f t="shared" si="4"/>
        <v>330.3747939001245</v>
      </c>
      <c r="K11" s="43">
        <f t="shared" si="5"/>
        <v>6.737735613218442</v>
      </c>
    </row>
    <row r="12" spans="1:11" ht="13.5">
      <c r="A12" s="37">
        <v>6</v>
      </c>
      <c r="B12" s="5">
        <v>0.6256944444444444</v>
      </c>
      <c r="C12" s="38">
        <v>60</v>
      </c>
      <c r="D12" s="6">
        <v>15</v>
      </c>
      <c r="E12" s="6">
        <f t="shared" si="0"/>
        <v>8</v>
      </c>
      <c r="F12" s="6">
        <v>32</v>
      </c>
      <c r="G12" s="39">
        <f t="shared" si="1"/>
        <v>240</v>
      </c>
      <c r="H12" s="40">
        <f t="shared" si="2"/>
        <v>384.08023433663254</v>
      </c>
      <c r="I12" s="41">
        <f t="shared" si="3"/>
        <v>53.453643085852704</v>
      </c>
      <c r="J12" s="42">
        <f t="shared" si="4"/>
        <v>380.34239107537417</v>
      </c>
      <c r="K12" s="43">
        <f t="shared" si="5"/>
        <v>5.160309807195629</v>
      </c>
    </row>
    <row r="13" spans="1:11" ht="13.5">
      <c r="A13" s="37">
        <v>7</v>
      </c>
      <c r="B13" s="5">
        <v>0.6258101851851852</v>
      </c>
      <c r="C13" s="38">
        <v>70</v>
      </c>
      <c r="D13" s="6">
        <v>14</v>
      </c>
      <c r="E13" s="6">
        <f t="shared" si="0"/>
        <v>7</v>
      </c>
      <c r="F13" s="6">
        <v>33</v>
      </c>
      <c r="G13" s="39">
        <f t="shared" si="1"/>
        <v>280</v>
      </c>
      <c r="H13" s="40">
        <f t="shared" si="2"/>
        <v>431.1621299203765</v>
      </c>
      <c r="I13" s="41">
        <f t="shared" si="3"/>
        <v>52.54545143967031</v>
      </c>
      <c r="J13" s="42">
        <f t="shared" si="4"/>
        <v>427.948312078079</v>
      </c>
      <c r="K13" s="43">
        <f t="shared" si="5"/>
        <v>4.761458312935199</v>
      </c>
    </row>
    <row r="14" spans="1:11" ht="13.5">
      <c r="A14" s="37">
        <v>8</v>
      </c>
      <c r="B14" s="5">
        <v>0.6259259259259259</v>
      </c>
      <c r="C14" s="38">
        <v>80</v>
      </c>
      <c r="D14" s="6">
        <v>14</v>
      </c>
      <c r="E14" s="6">
        <f t="shared" si="0"/>
        <v>7</v>
      </c>
      <c r="F14" s="6">
        <v>32</v>
      </c>
      <c r="G14" s="39">
        <f t="shared" si="1"/>
        <v>320</v>
      </c>
      <c r="H14" s="40">
        <f t="shared" si="2"/>
        <v>512.1069791155101</v>
      </c>
      <c r="I14" s="41">
        <f t="shared" si="3"/>
        <v>62.41014814543106</v>
      </c>
      <c r="J14" s="42">
        <f t="shared" si="4"/>
        <v>508.28981050900364</v>
      </c>
      <c r="K14" s="43">
        <f t="shared" si="5"/>
        <v>8.094484919513352</v>
      </c>
    </row>
    <row r="15" spans="1:11" ht="13.5">
      <c r="A15" s="37">
        <v>9</v>
      </c>
      <c r="B15" s="5">
        <v>0.6260416666666667</v>
      </c>
      <c r="C15" s="38">
        <v>90</v>
      </c>
      <c r="D15" s="6">
        <v>15</v>
      </c>
      <c r="E15" s="6">
        <f t="shared" si="0"/>
        <v>8</v>
      </c>
      <c r="F15" s="6">
        <v>35</v>
      </c>
      <c r="G15" s="39">
        <f t="shared" si="1"/>
        <v>360</v>
      </c>
      <c r="H15" s="40">
        <f t="shared" si="2"/>
        <v>514.1332087206127</v>
      </c>
      <c r="I15" s="41">
        <f t="shared" si="3"/>
        <v>71.55352080276175</v>
      </c>
      <c r="J15" s="42">
        <f t="shared" si="4"/>
        <v>509.1296985740293</v>
      </c>
      <c r="K15" s="43">
        <f t="shared" si="5"/>
        <v>0.9181866668199616</v>
      </c>
    </row>
    <row r="16" spans="1:11" ht="13.5">
      <c r="A16" s="37">
        <v>10</v>
      </c>
      <c r="B16" s="5">
        <v>0.6261574074074074</v>
      </c>
      <c r="C16" s="38">
        <v>100</v>
      </c>
      <c r="D16" s="6">
        <v>15</v>
      </c>
      <c r="E16" s="6">
        <f t="shared" si="0"/>
        <v>8</v>
      </c>
      <c r="F16" s="6">
        <v>34</v>
      </c>
      <c r="G16" s="39">
        <f t="shared" si="1"/>
        <v>400</v>
      </c>
      <c r="H16" s="40">
        <f t="shared" si="2"/>
        <v>593.0243037035003</v>
      </c>
      <c r="I16" s="41">
        <f t="shared" si="3"/>
        <v>82.53304033245283</v>
      </c>
      <c r="J16" s="42">
        <f t="shared" si="4"/>
        <v>587.2530306746004</v>
      </c>
      <c r="K16" s="43">
        <f t="shared" si="5"/>
        <v>7.889109498288756</v>
      </c>
    </row>
    <row r="17" spans="1:11" ht="13.5">
      <c r="A17" s="37">
        <v>11</v>
      </c>
      <c r="B17" s="5">
        <v>0.6262731481481482</v>
      </c>
      <c r="C17" s="38">
        <v>110</v>
      </c>
      <c r="D17" s="6">
        <v>15</v>
      </c>
      <c r="E17" s="6">
        <f t="shared" si="0"/>
        <v>8</v>
      </c>
      <c r="F17" s="6">
        <v>35</v>
      </c>
      <c r="G17" s="39">
        <f t="shared" si="1"/>
        <v>440</v>
      </c>
      <c r="H17" s="40">
        <f t="shared" si="2"/>
        <v>628.3850328807489</v>
      </c>
      <c r="I17" s="41">
        <f t="shared" si="3"/>
        <v>87.45430320337547</v>
      </c>
      <c r="J17" s="42">
        <f t="shared" si="4"/>
        <v>622.2696315904802</v>
      </c>
      <c r="K17" s="43">
        <f t="shared" si="5"/>
        <v>3.5360729177248587</v>
      </c>
    </row>
    <row r="18" spans="1:11" ht="13.5">
      <c r="A18" s="37">
        <v>12</v>
      </c>
      <c r="B18" s="5">
        <v>0.6263888888888889</v>
      </c>
      <c r="C18" s="38">
        <v>120</v>
      </c>
      <c r="D18" s="6">
        <v>13</v>
      </c>
      <c r="E18" s="6">
        <f t="shared" si="0"/>
        <v>6</v>
      </c>
      <c r="F18" s="6">
        <v>35</v>
      </c>
      <c r="G18" s="39">
        <f t="shared" si="1"/>
        <v>480</v>
      </c>
      <c r="H18" s="40">
        <f t="shared" si="2"/>
        <v>685.5109449608169</v>
      </c>
      <c r="I18" s="41">
        <f t="shared" si="3"/>
        <v>71.65541350214829</v>
      </c>
      <c r="J18" s="42">
        <f t="shared" si="4"/>
        <v>681.7556434507222</v>
      </c>
      <c r="K18" s="43">
        <f t="shared" si="5"/>
        <v>6.1548277984265285</v>
      </c>
    </row>
    <row r="19" spans="1:11" ht="13.5">
      <c r="A19" s="37">
        <v>13</v>
      </c>
      <c r="B19" s="5">
        <v>0.6265046296296296</v>
      </c>
      <c r="C19" s="38">
        <v>130</v>
      </c>
      <c r="D19" s="6">
        <v>12</v>
      </c>
      <c r="E19" s="6">
        <f t="shared" si="0"/>
        <v>5</v>
      </c>
      <c r="F19" s="6">
        <v>35</v>
      </c>
      <c r="G19" s="39">
        <f t="shared" si="1"/>
        <v>520</v>
      </c>
      <c r="H19" s="40">
        <f t="shared" si="2"/>
        <v>742.636857040885</v>
      </c>
      <c r="I19" s="41">
        <f t="shared" si="3"/>
        <v>64.72507398601941</v>
      </c>
      <c r="J19" s="42">
        <f t="shared" si="4"/>
        <v>739.8108989688299</v>
      </c>
      <c r="K19" s="43">
        <f t="shared" si="5"/>
        <v>5.846744649017592</v>
      </c>
    </row>
    <row r="20" spans="1:11" ht="13.5">
      <c r="A20" s="37">
        <v>14</v>
      </c>
      <c r="B20" s="5">
        <v>0.6266203703703704</v>
      </c>
      <c r="C20" s="38">
        <v>140</v>
      </c>
      <c r="D20" s="6">
        <v>15</v>
      </c>
      <c r="E20" s="6">
        <f t="shared" si="0"/>
        <v>8</v>
      </c>
      <c r="F20" s="6">
        <v>35</v>
      </c>
      <c r="G20" s="39">
        <f t="shared" si="1"/>
        <v>560</v>
      </c>
      <c r="H20" s="40">
        <f t="shared" si="2"/>
        <v>799.7627691209531</v>
      </c>
      <c r="I20" s="41">
        <f t="shared" si="3"/>
        <v>111.30547680429605</v>
      </c>
      <c r="J20" s="42">
        <f t="shared" si="4"/>
        <v>791.9795311151565</v>
      </c>
      <c r="K20" s="43">
        <f t="shared" si="5"/>
        <v>6.993783029756973</v>
      </c>
    </row>
    <row r="21" spans="1:11" ht="13.5">
      <c r="A21" s="37">
        <v>15</v>
      </c>
      <c r="B21" s="5">
        <v>0.626736111111111</v>
      </c>
      <c r="C21" s="38">
        <v>150</v>
      </c>
      <c r="D21" s="6">
        <v>10</v>
      </c>
      <c r="E21" s="6">
        <f t="shared" si="0"/>
        <v>3</v>
      </c>
      <c r="F21" s="6">
        <v>34</v>
      </c>
      <c r="G21" s="39">
        <f t="shared" si="1"/>
        <v>600</v>
      </c>
      <c r="H21" s="40">
        <f t="shared" si="2"/>
        <v>889.5364555552504</v>
      </c>
      <c r="I21" s="41">
        <f t="shared" si="3"/>
        <v>46.55474614314637</v>
      </c>
      <c r="J21" s="42">
        <f t="shared" si="4"/>
        <v>888.3173764895884</v>
      </c>
      <c r="K21" s="43">
        <f t="shared" si="5"/>
        <v>11.607599912359438</v>
      </c>
    </row>
    <row r="22" spans="1:11" ht="13.5">
      <c r="A22" s="37">
        <v>16</v>
      </c>
      <c r="B22" s="5">
        <v>0.6268518518518519</v>
      </c>
      <c r="C22" s="38">
        <v>160</v>
      </c>
      <c r="D22" s="6">
        <v>5</v>
      </c>
      <c r="E22" s="6">
        <f t="shared" si="0"/>
        <v>-2</v>
      </c>
      <c r="F22" s="6">
        <v>35</v>
      </c>
      <c r="G22" s="39">
        <f t="shared" si="1"/>
        <v>640</v>
      </c>
      <c r="H22" s="40">
        <f t="shared" si="2"/>
        <v>914.0145932810892</v>
      </c>
      <c r="I22" s="41">
        <f t="shared" si="3"/>
        <v>-31.89865280015231</v>
      </c>
      <c r="J22" s="42">
        <f t="shared" si="4"/>
        <v>913.4578001639321</v>
      </c>
      <c r="K22" s="43">
        <f t="shared" si="5"/>
        <v>8.238310936279282</v>
      </c>
    </row>
    <row r="23" spans="1:11" ht="13.5">
      <c r="A23" s="37">
        <v>17</v>
      </c>
      <c r="B23" s="5">
        <v>0.6269675925925926</v>
      </c>
      <c r="C23" s="38">
        <v>170</v>
      </c>
      <c r="D23" s="6">
        <v>5</v>
      </c>
      <c r="E23" s="6">
        <f t="shared" si="0"/>
        <v>-2</v>
      </c>
      <c r="F23" s="6">
        <v>30</v>
      </c>
      <c r="G23" s="39">
        <f t="shared" si="1"/>
        <v>680</v>
      </c>
      <c r="H23" s="40">
        <f t="shared" si="2"/>
        <v>1177.7943921075585</v>
      </c>
      <c r="I23" s="41">
        <f t="shared" si="3"/>
        <v>-41.10443603415361</v>
      </c>
      <c r="J23" s="42">
        <f t="shared" si="4"/>
        <v>1177.076911428615</v>
      </c>
      <c r="K23" s="43">
        <f t="shared" si="5"/>
        <v>26.377979882646933</v>
      </c>
    </row>
    <row r="24" spans="1:11" ht="13.5">
      <c r="A24" s="44">
        <v>18</v>
      </c>
      <c r="B24" s="8">
        <v>0.6270833333333333</v>
      </c>
      <c r="C24" s="45">
        <v>180</v>
      </c>
      <c r="D24" s="9">
        <v>7</v>
      </c>
      <c r="E24" s="9">
        <f t="shared" si="0"/>
        <v>0</v>
      </c>
      <c r="F24" s="9">
        <v>31</v>
      </c>
      <c r="G24" s="46">
        <f t="shared" si="1"/>
        <v>720</v>
      </c>
      <c r="H24" s="47">
        <f t="shared" si="2"/>
        <v>1198.2810653600113</v>
      </c>
      <c r="I24" s="48">
        <f t="shared" si="3"/>
        <v>0</v>
      </c>
      <c r="J24" s="49">
        <f t="shared" si="4"/>
        <v>1198.2810653600113</v>
      </c>
      <c r="K24" s="50">
        <f t="shared" si="5"/>
        <v>4.625138706711592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3" width="5.25390625" style="0" bestFit="1" customWidth="1"/>
    <col min="4" max="4" width="3.125" style="0" customWidth="1"/>
    <col min="5" max="5" width="8.625" style="0" customWidth="1"/>
    <col min="6" max="7" width="5.25390625" style="0" bestFit="1" customWidth="1"/>
    <col min="8" max="8" width="3.375" style="0" customWidth="1"/>
    <col min="9" max="9" width="8.625" style="0" customWidth="1"/>
    <col min="10" max="11" width="5.25390625" style="0" bestFit="1" customWidth="1"/>
    <col min="12" max="12" width="2.75390625" style="0" customWidth="1"/>
    <col min="13" max="13" width="8.625" style="0" customWidth="1"/>
    <col min="14" max="15" width="5.25390625" style="0" bestFit="1" customWidth="1"/>
  </cols>
  <sheetData>
    <row r="1" spans="1:3" ht="13.5">
      <c r="A1" s="14" t="s">
        <v>13</v>
      </c>
      <c r="C1" t="s">
        <v>22</v>
      </c>
    </row>
    <row r="2" ht="13.5">
      <c r="A2" t="s">
        <v>23</v>
      </c>
    </row>
    <row r="3" spans="1:13" ht="13.5">
      <c r="A3" t="s">
        <v>16</v>
      </c>
      <c r="E3" t="s">
        <v>17</v>
      </c>
      <c r="I3" t="s">
        <v>18</v>
      </c>
      <c r="M3" t="s">
        <v>19</v>
      </c>
    </row>
    <row r="4" spans="1:15" ht="13.5">
      <c r="A4" s="15" t="s">
        <v>7</v>
      </c>
      <c r="B4" s="10" t="s">
        <v>8</v>
      </c>
      <c r="C4" s="10" t="s">
        <v>9</v>
      </c>
      <c r="E4" s="15" t="s">
        <v>7</v>
      </c>
      <c r="F4" s="10" t="s">
        <v>8</v>
      </c>
      <c r="G4" s="10" t="s">
        <v>9</v>
      </c>
      <c r="I4" s="15" t="s">
        <v>7</v>
      </c>
      <c r="J4" s="10" t="s">
        <v>8</v>
      </c>
      <c r="K4" s="10" t="s">
        <v>9</v>
      </c>
      <c r="M4" s="15" t="s">
        <v>7</v>
      </c>
      <c r="N4" s="10" t="s">
        <v>8</v>
      </c>
      <c r="O4" s="10" t="s">
        <v>9</v>
      </c>
    </row>
    <row r="5" spans="1:15" ht="13.5">
      <c r="A5" s="3">
        <v>0.625</v>
      </c>
      <c r="B5" s="4" t="s">
        <v>20</v>
      </c>
      <c r="C5" s="4" t="s">
        <v>20</v>
      </c>
      <c r="E5" s="3">
        <v>0.638888888888889</v>
      </c>
      <c r="F5" s="4" t="s">
        <v>20</v>
      </c>
      <c r="G5" s="4" t="s">
        <v>20</v>
      </c>
      <c r="I5" s="3">
        <v>0.6527777777777778</v>
      </c>
      <c r="J5" s="4" t="s">
        <v>20</v>
      </c>
      <c r="K5" s="4" t="s">
        <v>20</v>
      </c>
      <c r="M5" s="3">
        <v>0.6666666666666666</v>
      </c>
      <c r="N5" s="4" t="s">
        <v>20</v>
      </c>
      <c r="O5" s="4" t="s">
        <v>20</v>
      </c>
    </row>
    <row r="6" spans="1:15" ht="13.5">
      <c r="A6" s="5">
        <v>0.6251157407407407</v>
      </c>
      <c r="B6" s="6">
        <v>10</v>
      </c>
      <c r="C6" s="6">
        <v>35</v>
      </c>
      <c r="E6" s="5">
        <v>0.6390046296296296</v>
      </c>
      <c r="F6" s="6">
        <v>11</v>
      </c>
      <c r="G6" s="6">
        <v>40</v>
      </c>
      <c r="I6" s="5">
        <v>0.6528935185185185</v>
      </c>
      <c r="J6" s="6">
        <v>20</v>
      </c>
      <c r="K6" s="6">
        <v>34</v>
      </c>
      <c r="M6" s="5">
        <v>0.6667824074074074</v>
      </c>
      <c r="N6" s="6">
        <v>30</v>
      </c>
      <c r="O6" s="6">
        <v>35</v>
      </c>
    </row>
    <row r="7" spans="1:15" ht="13.5">
      <c r="A7" s="5">
        <v>0.6252314814814816</v>
      </c>
      <c r="B7" s="6">
        <v>10</v>
      </c>
      <c r="C7" s="6">
        <v>35</v>
      </c>
      <c r="E7" s="5">
        <v>0.6391203703703704</v>
      </c>
      <c r="F7" s="6">
        <v>17</v>
      </c>
      <c r="G7" s="6">
        <v>35</v>
      </c>
      <c r="I7" s="5">
        <v>0.6530092592592592</v>
      </c>
      <c r="J7" s="6">
        <v>23</v>
      </c>
      <c r="K7" s="6">
        <v>30</v>
      </c>
      <c r="M7" s="5">
        <v>0.6668981481481482</v>
      </c>
      <c r="N7" s="6">
        <v>24</v>
      </c>
      <c r="O7" s="6">
        <v>31</v>
      </c>
    </row>
    <row r="8" spans="1:15" ht="13.5">
      <c r="A8" s="5">
        <v>0.6253472222222222</v>
      </c>
      <c r="B8" s="6">
        <v>11</v>
      </c>
      <c r="C8" s="6">
        <v>34</v>
      </c>
      <c r="E8" s="5">
        <v>0.639236111111111</v>
      </c>
      <c r="F8" s="6">
        <v>20</v>
      </c>
      <c r="G8" s="6">
        <v>30</v>
      </c>
      <c r="I8" s="5">
        <v>0.653125</v>
      </c>
      <c r="J8" s="6">
        <v>25</v>
      </c>
      <c r="K8" s="6">
        <v>29</v>
      </c>
      <c r="M8" s="5">
        <v>0.667013888888889</v>
      </c>
      <c r="N8" s="6">
        <v>19</v>
      </c>
      <c r="O8" s="6">
        <v>31</v>
      </c>
    </row>
    <row r="9" spans="1:15" ht="13.5">
      <c r="A9" s="5">
        <v>0.625462962962963</v>
      </c>
      <c r="B9" s="6">
        <v>12</v>
      </c>
      <c r="C9" s="6">
        <v>31</v>
      </c>
      <c r="E9" s="5">
        <v>0.639351851851852</v>
      </c>
      <c r="F9" s="6">
        <v>19</v>
      </c>
      <c r="G9" s="6">
        <v>31</v>
      </c>
      <c r="I9" s="5">
        <v>0.653240740740741</v>
      </c>
      <c r="J9" s="6">
        <v>20</v>
      </c>
      <c r="K9" s="6">
        <v>30</v>
      </c>
      <c r="M9" s="5">
        <v>0.66712962962963</v>
      </c>
      <c r="N9" s="6">
        <v>15</v>
      </c>
      <c r="O9" s="6">
        <v>30</v>
      </c>
    </row>
    <row r="10" spans="1:15" ht="13.5">
      <c r="A10" s="5">
        <v>0.6255787037037037</v>
      </c>
      <c r="B10" s="6">
        <v>14</v>
      </c>
      <c r="C10" s="6">
        <v>31</v>
      </c>
      <c r="E10" s="5">
        <v>0.639467592592593</v>
      </c>
      <c r="F10" s="6">
        <v>25</v>
      </c>
      <c r="G10" s="6">
        <v>30</v>
      </c>
      <c r="I10" s="5">
        <v>0.653356481481481</v>
      </c>
      <c r="J10" s="6">
        <v>16</v>
      </c>
      <c r="K10" s="6">
        <v>31</v>
      </c>
      <c r="M10" s="5">
        <v>0.667245370370371</v>
      </c>
      <c r="N10" s="6">
        <v>20</v>
      </c>
      <c r="O10" s="6">
        <v>30</v>
      </c>
    </row>
    <row r="11" spans="1:15" ht="13.5">
      <c r="A11" s="5">
        <v>0.6256944444444444</v>
      </c>
      <c r="B11" s="6">
        <v>15</v>
      </c>
      <c r="C11" s="6">
        <v>32</v>
      </c>
      <c r="E11" s="5">
        <v>0.639583333333334</v>
      </c>
      <c r="F11" s="6">
        <v>25</v>
      </c>
      <c r="G11" s="6">
        <v>31</v>
      </c>
      <c r="I11" s="5">
        <v>0.653472222222222</v>
      </c>
      <c r="J11" s="6">
        <v>18</v>
      </c>
      <c r="K11" s="6">
        <v>31</v>
      </c>
      <c r="M11" s="5">
        <v>0.667361111111112</v>
      </c>
      <c r="N11" s="6">
        <v>11</v>
      </c>
      <c r="O11" s="6">
        <v>29</v>
      </c>
    </row>
    <row r="12" spans="1:15" ht="13.5">
      <c r="A12" s="5">
        <v>0.6258101851851852</v>
      </c>
      <c r="B12" s="6">
        <v>14</v>
      </c>
      <c r="C12" s="6">
        <v>33</v>
      </c>
      <c r="E12" s="5">
        <v>0.639699074074075</v>
      </c>
      <c r="F12" s="6">
        <v>24</v>
      </c>
      <c r="G12" s="6">
        <v>31</v>
      </c>
      <c r="I12" s="5">
        <v>0.653587962962963</v>
      </c>
      <c r="J12" s="6">
        <v>15</v>
      </c>
      <c r="K12" s="6">
        <v>31</v>
      </c>
      <c r="M12" s="5">
        <v>0.667476851851852</v>
      </c>
      <c r="N12" s="6">
        <v>15</v>
      </c>
      <c r="O12" s="6">
        <v>28</v>
      </c>
    </row>
    <row r="13" spans="1:15" ht="13.5">
      <c r="A13" s="5">
        <v>0.6259259259259259</v>
      </c>
      <c r="B13" s="6">
        <v>14</v>
      </c>
      <c r="C13" s="6">
        <v>32</v>
      </c>
      <c r="E13" s="5">
        <v>0.639814814814815</v>
      </c>
      <c r="F13" s="6">
        <v>21</v>
      </c>
      <c r="G13" s="6">
        <v>33</v>
      </c>
      <c r="I13" s="5">
        <v>0.653703703703704</v>
      </c>
      <c r="J13" s="6">
        <v>16</v>
      </c>
      <c r="K13" s="6">
        <v>30</v>
      </c>
      <c r="M13" s="5">
        <v>0.667592592592593</v>
      </c>
      <c r="N13" s="6">
        <v>20</v>
      </c>
      <c r="O13" s="6">
        <v>29</v>
      </c>
    </row>
    <row r="14" spans="1:15" ht="13.5">
      <c r="A14" s="5">
        <v>0.6260416666666667</v>
      </c>
      <c r="B14" s="6">
        <v>15</v>
      </c>
      <c r="C14" s="6">
        <v>35</v>
      </c>
      <c r="E14" s="5">
        <v>0.639930555555556</v>
      </c>
      <c r="F14" s="6">
        <v>17</v>
      </c>
      <c r="G14" s="6">
        <v>33</v>
      </c>
      <c r="I14" s="5">
        <v>0.653819444444444</v>
      </c>
      <c r="J14" s="6">
        <v>15</v>
      </c>
      <c r="K14" s="6">
        <v>30</v>
      </c>
      <c r="M14" s="5">
        <v>0.667708333333334</v>
      </c>
      <c r="N14" s="6">
        <v>14</v>
      </c>
      <c r="O14" s="6">
        <v>27</v>
      </c>
    </row>
    <row r="15" spans="1:15" ht="13.5">
      <c r="A15" s="5">
        <v>0.6261574074074074</v>
      </c>
      <c r="B15" s="6">
        <v>15</v>
      </c>
      <c r="C15" s="6">
        <v>34</v>
      </c>
      <c r="E15" s="5">
        <v>0.640046296296297</v>
      </c>
      <c r="F15" s="6">
        <v>15</v>
      </c>
      <c r="G15" s="6">
        <v>34</v>
      </c>
      <c r="I15" s="5">
        <v>0.653935185185185</v>
      </c>
      <c r="J15" s="6">
        <v>14</v>
      </c>
      <c r="K15" s="6">
        <v>30</v>
      </c>
      <c r="M15" s="5">
        <v>0.667824074074075</v>
      </c>
      <c r="N15" s="6">
        <v>23</v>
      </c>
      <c r="O15" s="6">
        <v>28</v>
      </c>
    </row>
    <row r="16" spans="1:15" ht="13.5">
      <c r="A16" s="5">
        <v>0.6262731481481482</v>
      </c>
      <c r="B16" s="6">
        <v>15</v>
      </c>
      <c r="C16" s="6">
        <v>35</v>
      </c>
      <c r="E16" s="5">
        <v>0.640162037037038</v>
      </c>
      <c r="F16" s="6">
        <v>15</v>
      </c>
      <c r="G16" s="6">
        <v>34</v>
      </c>
      <c r="I16" s="5">
        <v>0.654050925925926</v>
      </c>
      <c r="J16" s="6">
        <v>15</v>
      </c>
      <c r="K16" s="6">
        <v>31</v>
      </c>
      <c r="M16" s="5">
        <v>0.667939814814816</v>
      </c>
      <c r="N16" s="6">
        <v>15</v>
      </c>
      <c r="O16" s="6">
        <v>27</v>
      </c>
    </row>
    <row r="17" spans="1:15" ht="13.5">
      <c r="A17" s="5">
        <v>0.6263888888888889</v>
      </c>
      <c r="B17" s="6">
        <v>13</v>
      </c>
      <c r="C17" s="6">
        <v>35</v>
      </c>
      <c r="E17" s="5">
        <v>0.640277777777779</v>
      </c>
      <c r="F17" s="6">
        <v>19</v>
      </c>
      <c r="G17" s="6">
        <v>35</v>
      </c>
      <c r="I17" s="5">
        <v>0.654166666666666</v>
      </c>
      <c r="J17" s="6">
        <v>10</v>
      </c>
      <c r="K17" s="6">
        <v>31</v>
      </c>
      <c r="M17" s="5">
        <v>0.668055555555557</v>
      </c>
      <c r="N17" s="6">
        <v>15</v>
      </c>
      <c r="O17" s="6">
        <v>28</v>
      </c>
    </row>
    <row r="18" spans="1:15" ht="13.5">
      <c r="A18" s="5">
        <v>0.6265046296296296</v>
      </c>
      <c r="B18" s="6">
        <v>12</v>
      </c>
      <c r="C18" s="6">
        <v>35</v>
      </c>
      <c r="E18" s="5">
        <v>0.64039351851852</v>
      </c>
      <c r="F18" s="6">
        <v>25</v>
      </c>
      <c r="G18" s="6">
        <v>35</v>
      </c>
      <c r="I18" s="5">
        <v>0.654282407407407</v>
      </c>
      <c r="J18" s="6">
        <v>9</v>
      </c>
      <c r="K18" s="6">
        <v>31</v>
      </c>
      <c r="M18" s="5">
        <v>0.668171296296297</v>
      </c>
      <c r="N18" s="6">
        <v>15</v>
      </c>
      <c r="O18" s="6">
        <v>28</v>
      </c>
    </row>
    <row r="19" spans="1:15" ht="13.5">
      <c r="A19" s="5">
        <v>0.6266203703703704</v>
      </c>
      <c r="B19" s="6">
        <v>15</v>
      </c>
      <c r="C19" s="6">
        <v>35</v>
      </c>
      <c r="E19" s="5">
        <v>0.64050925925926</v>
      </c>
      <c r="F19" s="6">
        <v>25</v>
      </c>
      <c r="G19" s="6">
        <v>35</v>
      </c>
      <c r="I19" s="5">
        <v>0.654398148148148</v>
      </c>
      <c r="J19" s="6">
        <v>9</v>
      </c>
      <c r="K19" s="6">
        <v>30</v>
      </c>
      <c r="M19" s="5">
        <v>0.668287037037038</v>
      </c>
      <c r="N19" s="6">
        <v>20</v>
      </c>
      <c r="O19" s="6">
        <v>27</v>
      </c>
    </row>
    <row r="20" spans="1:15" ht="13.5">
      <c r="A20" s="5">
        <v>0.626736111111111</v>
      </c>
      <c r="B20" s="6">
        <v>10</v>
      </c>
      <c r="C20" s="6">
        <v>34</v>
      </c>
      <c r="E20" s="5">
        <v>0.640625000000001</v>
      </c>
      <c r="F20" s="6">
        <v>25</v>
      </c>
      <c r="G20" s="6">
        <v>35</v>
      </c>
      <c r="I20" s="5">
        <v>0.654513888888889</v>
      </c>
      <c r="J20" s="6">
        <v>10</v>
      </c>
      <c r="K20" s="6">
        <v>30</v>
      </c>
      <c r="M20" s="5">
        <v>0.668402777777779</v>
      </c>
      <c r="N20" s="6">
        <v>20</v>
      </c>
      <c r="O20" s="6">
        <v>26</v>
      </c>
    </row>
    <row r="21" spans="1:15" ht="13.5">
      <c r="A21" s="5">
        <v>0.6268518518518519</v>
      </c>
      <c r="B21" s="6">
        <v>5</v>
      </c>
      <c r="C21" s="6">
        <v>35</v>
      </c>
      <c r="E21" s="5">
        <v>0.640740740740742</v>
      </c>
      <c r="F21" s="6">
        <v>27</v>
      </c>
      <c r="G21" s="6">
        <v>36</v>
      </c>
      <c r="I21" s="5">
        <v>0.654629629629629</v>
      </c>
      <c r="J21" s="6">
        <v>8</v>
      </c>
      <c r="K21" s="6">
        <v>30</v>
      </c>
      <c r="M21" s="5">
        <v>0.66851851851852</v>
      </c>
      <c r="N21" s="6">
        <v>13</v>
      </c>
      <c r="O21" s="6">
        <v>27</v>
      </c>
    </row>
    <row r="22" spans="1:15" ht="13.5">
      <c r="A22" s="5">
        <v>0.6269675925925926</v>
      </c>
      <c r="B22" s="6">
        <v>5</v>
      </c>
      <c r="C22" s="6">
        <v>30</v>
      </c>
      <c r="E22" s="5">
        <v>0.640856481481483</v>
      </c>
      <c r="F22" s="6">
        <v>15</v>
      </c>
      <c r="G22" s="6">
        <v>36</v>
      </c>
      <c r="I22" s="5">
        <v>0.65474537037037</v>
      </c>
      <c r="J22" s="6">
        <v>6</v>
      </c>
      <c r="K22" s="6">
        <v>31</v>
      </c>
      <c r="M22" s="5">
        <v>0.668634259259261</v>
      </c>
      <c r="N22" s="6">
        <v>10</v>
      </c>
      <c r="O22" s="6">
        <v>29</v>
      </c>
    </row>
    <row r="23" spans="1:15" ht="13.5">
      <c r="A23" s="5">
        <v>0.6270833333333333</v>
      </c>
      <c r="B23" s="6">
        <v>7</v>
      </c>
      <c r="C23" s="6">
        <v>31</v>
      </c>
      <c r="E23" s="5">
        <v>0.640972222222224</v>
      </c>
      <c r="F23" s="6">
        <v>15</v>
      </c>
      <c r="G23" s="6">
        <v>37</v>
      </c>
      <c r="I23" s="5">
        <v>0.654861111111111</v>
      </c>
      <c r="J23" s="6">
        <v>5</v>
      </c>
      <c r="K23" s="6">
        <v>31</v>
      </c>
      <c r="M23" s="5">
        <v>0.668750000000002</v>
      </c>
      <c r="N23" s="6">
        <v>5</v>
      </c>
      <c r="O23" s="6">
        <v>29</v>
      </c>
    </row>
    <row r="24" spans="1:15" ht="13.5">
      <c r="A24" s="8">
        <v>0.627199074074074</v>
      </c>
      <c r="B24" s="9">
        <v>9</v>
      </c>
      <c r="C24" s="9" t="s">
        <v>0</v>
      </c>
      <c r="E24" s="5">
        <v>0.641087962962965</v>
      </c>
      <c r="F24" s="6">
        <v>15</v>
      </c>
      <c r="G24" s="6">
        <v>37</v>
      </c>
      <c r="I24" s="5">
        <v>0.654976851851852</v>
      </c>
      <c r="J24" s="6">
        <v>0</v>
      </c>
      <c r="K24" s="6">
        <v>31</v>
      </c>
      <c r="M24" s="5">
        <v>0.668865740740742</v>
      </c>
      <c r="N24" s="6">
        <v>5</v>
      </c>
      <c r="O24" s="6">
        <v>29</v>
      </c>
    </row>
    <row r="25" spans="1:15" ht="13.5">
      <c r="A25" s="12"/>
      <c r="B25" s="13"/>
      <c r="C25" s="13"/>
      <c r="E25" s="5">
        <v>0.641203703703705</v>
      </c>
      <c r="F25" s="6">
        <v>11</v>
      </c>
      <c r="G25" s="6">
        <v>38</v>
      </c>
      <c r="I25" s="5">
        <v>0.655092592592592</v>
      </c>
      <c r="J25" s="6">
        <v>0</v>
      </c>
      <c r="K25" s="6">
        <v>31</v>
      </c>
      <c r="M25" s="5">
        <v>0.668981481481483</v>
      </c>
      <c r="N25" s="6">
        <v>350</v>
      </c>
      <c r="O25" s="6">
        <v>28</v>
      </c>
    </row>
    <row r="26" spans="1:15" ht="13.5">
      <c r="A26" s="12"/>
      <c r="B26" s="13"/>
      <c r="C26" s="13"/>
      <c r="E26" s="5">
        <v>0.641319444444446</v>
      </c>
      <c r="F26" s="6">
        <v>10</v>
      </c>
      <c r="G26" s="6">
        <v>38</v>
      </c>
      <c r="I26" s="5">
        <v>0.655208333333333</v>
      </c>
      <c r="J26" s="6">
        <v>355</v>
      </c>
      <c r="K26" s="6">
        <v>31</v>
      </c>
      <c r="M26" s="5">
        <v>0.669097222222224</v>
      </c>
      <c r="N26" s="6">
        <v>11</v>
      </c>
      <c r="O26" s="6">
        <v>28</v>
      </c>
    </row>
    <row r="27" spans="1:15" ht="13.5">
      <c r="A27" s="12"/>
      <c r="B27" s="13"/>
      <c r="C27" s="13"/>
      <c r="E27" s="5">
        <v>0.641435185185187</v>
      </c>
      <c r="F27" s="6">
        <v>9</v>
      </c>
      <c r="G27" s="6">
        <v>38</v>
      </c>
      <c r="I27" s="5">
        <v>0.655324074074074</v>
      </c>
      <c r="J27" s="6">
        <v>355</v>
      </c>
      <c r="K27" s="6">
        <v>32</v>
      </c>
      <c r="M27" s="5">
        <v>0.669212962962965</v>
      </c>
      <c r="N27" s="6">
        <v>13</v>
      </c>
      <c r="O27" s="6">
        <v>29</v>
      </c>
    </row>
    <row r="28" spans="1:15" ht="13.5">
      <c r="A28" s="12"/>
      <c r="B28" s="13"/>
      <c r="C28" s="13"/>
      <c r="E28" s="5">
        <v>0.641550925925928</v>
      </c>
      <c r="F28" s="6">
        <v>13</v>
      </c>
      <c r="G28" s="6">
        <v>38</v>
      </c>
      <c r="I28" s="5">
        <v>0.655439814814814</v>
      </c>
      <c r="J28" s="6">
        <v>355</v>
      </c>
      <c r="K28" s="6">
        <v>33</v>
      </c>
      <c r="M28" s="5">
        <v>0.669328703703706</v>
      </c>
      <c r="N28" s="6">
        <v>15</v>
      </c>
      <c r="O28" s="6">
        <v>29</v>
      </c>
    </row>
    <row r="29" spans="1:15" ht="13.5">
      <c r="A29" s="12"/>
      <c r="B29" s="13"/>
      <c r="C29" s="13"/>
      <c r="E29" s="5">
        <v>0.641666666666669</v>
      </c>
      <c r="F29" s="6">
        <v>15</v>
      </c>
      <c r="G29" s="6">
        <v>38</v>
      </c>
      <c r="I29" s="5">
        <v>0.655555555555555</v>
      </c>
      <c r="J29" s="6">
        <v>355</v>
      </c>
      <c r="K29" s="6">
        <v>33</v>
      </c>
      <c r="M29" s="5">
        <v>0.669444444444447</v>
      </c>
      <c r="N29" s="6">
        <v>15</v>
      </c>
      <c r="O29" s="6">
        <v>30</v>
      </c>
    </row>
    <row r="30" spans="1:15" ht="13.5">
      <c r="A30" s="12"/>
      <c r="B30" s="13"/>
      <c r="C30" s="13"/>
      <c r="E30" s="5">
        <v>0.64178240740741</v>
      </c>
      <c r="F30" s="6">
        <v>14</v>
      </c>
      <c r="G30" s="6">
        <v>38</v>
      </c>
      <c r="I30" s="5">
        <v>0.655671296296296</v>
      </c>
      <c r="J30" s="6">
        <v>353</v>
      </c>
      <c r="K30" s="6">
        <v>33</v>
      </c>
      <c r="M30" s="5">
        <v>0.669560185185187</v>
      </c>
      <c r="N30" s="6">
        <v>10</v>
      </c>
      <c r="O30" s="6">
        <v>30</v>
      </c>
    </row>
    <row r="31" spans="1:15" ht="13.5">
      <c r="A31" s="12"/>
      <c r="B31" s="13"/>
      <c r="C31" s="13"/>
      <c r="E31" s="5">
        <v>0.64189814814815</v>
      </c>
      <c r="F31" s="6">
        <v>10</v>
      </c>
      <c r="G31" s="6">
        <v>37</v>
      </c>
      <c r="I31" s="5">
        <v>0.655787037037037</v>
      </c>
      <c r="J31" s="6">
        <v>345</v>
      </c>
      <c r="K31" s="6">
        <v>34</v>
      </c>
      <c r="M31" s="5">
        <v>0.669675925925928</v>
      </c>
      <c r="N31" s="6">
        <v>12</v>
      </c>
      <c r="O31" s="6">
        <v>29</v>
      </c>
    </row>
    <row r="32" spans="1:15" ht="13.5">
      <c r="A32" s="12"/>
      <c r="B32" s="13"/>
      <c r="C32" s="13"/>
      <c r="E32" s="5">
        <v>0.642013888888891</v>
      </c>
      <c r="F32" s="6">
        <v>10</v>
      </c>
      <c r="G32" s="6">
        <v>36</v>
      </c>
      <c r="I32" s="5">
        <v>0.655902777777778</v>
      </c>
      <c r="J32" s="6">
        <v>345</v>
      </c>
      <c r="K32" s="6">
        <v>34</v>
      </c>
      <c r="M32" s="5">
        <v>0.669791666666669</v>
      </c>
      <c r="N32" s="6">
        <v>14</v>
      </c>
      <c r="O32" s="6">
        <v>29</v>
      </c>
    </row>
    <row r="33" spans="1:15" ht="13.5">
      <c r="A33" s="12"/>
      <c r="B33" s="13"/>
      <c r="C33" s="13"/>
      <c r="E33" s="5">
        <v>0.642129629629632</v>
      </c>
      <c r="F33" s="6">
        <v>8</v>
      </c>
      <c r="G33" s="6">
        <v>36</v>
      </c>
      <c r="I33" s="5">
        <v>0.656018518518519</v>
      </c>
      <c r="J33" s="6">
        <v>344</v>
      </c>
      <c r="K33" s="6">
        <v>31</v>
      </c>
      <c r="M33" s="5">
        <v>0.66990740740741</v>
      </c>
      <c r="N33" s="6">
        <v>14</v>
      </c>
      <c r="O33" s="6">
        <v>30</v>
      </c>
    </row>
    <row r="34" spans="1:15" ht="13.5">
      <c r="A34" s="12"/>
      <c r="B34" s="13"/>
      <c r="C34" s="13"/>
      <c r="E34" s="5">
        <v>0.642245370370373</v>
      </c>
      <c r="F34" s="6">
        <v>6</v>
      </c>
      <c r="G34" s="6">
        <v>36</v>
      </c>
      <c r="I34" s="5">
        <v>0.65613425925926</v>
      </c>
      <c r="J34" s="6">
        <v>342</v>
      </c>
      <c r="K34" s="6">
        <v>31</v>
      </c>
      <c r="M34" s="5">
        <v>0.670023148148151</v>
      </c>
      <c r="N34" s="6">
        <v>14</v>
      </c>
      <c r="O34" s="6">
        <v>33</v>
      </c>
    </row>
    <row r="35" spans="1:15" ht="13.5">
      <c r="A35" s="12"/>
      <c r="B35" s="13"/>
      <c r="C35" s="13"/>
      <c r="E35" s="5">
        <v>0.642361111111114</v>
      </c>
      <c r="F35" s="6">
        <v>355</v>
      </c>
      <c r="G35" s="6">
        <v>36</v>
      </c>
      <c r="I35" s="5">
        <v>0.656250000000001</v>
      </c>
      <c r="J35" s="6">
        <v>330</v>
      </c>
      <c r="K35" s="6">
        <v>33</v>
      </c>
      <c r="M35" s="5">
        <v>0.670138888888892</v>
      </c>
      <c r="N35" s="6">
        <v>15</v>
      </c>
      <c r="O35" s="6">
        <v>30</v>
      </c>
    </row>
    <row r="36" spans="1:15" ht="13.5">
      <c r="A36" s="12"/>
      <c r="B36" s="13"/>
      <c r="C36" s="13"/>
      <c r="E36" s="8">
        <v>0.642476851851855</v>
      </c>
      <c r="F36" s="9">
        <v>355</v>
      </c>
      <c r="G36" s="9" t="s">
        <v>0</v>
      </c>
      <c r="I36" s="5">
        <v>0.656365740740742</v>
      </c>
      <c r="J36" s="6">
        <v>330</v>
      </c>
      <c r="K36" s="6">
        <v>31</v>
      </c>
      <c r="M36" s="5">
        <v>0.670254629629632</v>
      </c>
      <c r="N36" s="6">
        <v>9</v>
      </c>
      <c r="O36" s="6">
        <v>29</v>
      </c>
    </row>
    <row r="37" spans="1:15" ht="13.5">
      <c r="A37" s="12"/>
      <c r="B37" s="13"/>
      <c r="C37" s="13"/>
      <c r="E37" s="12"/>
      <c r="F37" s="13"/>
      <c r="G37" s="13"/>
      <c r="I37" s="5">
        <v>0.656481481481483</v>
      </c>
      <c r="J37" s="6">
        <v>330</v>
      </c>
      <c r="K37" s="6">
        <v>31</v>
      </c>
      <c r="M37" s="5">
        <v>0.670370370370373</v>
      </c>
      <c r="N37" s="6">
        <v>15</v>
      </c>
      <c r="O37" s="6">
        <v>28</v>
      </c>
    </row>
    <row r="38" spans="1:15" ht="13.5">
      <c r="A38" s="12"/>
      <c r="B38" s="13"/>
      <c r="C38" s="13"/>
      <c r="E38" s="12"/>
      <c r="F38" s="13"/>
      <c r="G38" s="13"/>
      <c r="I38" s="5">
        <v>0.656597222222224</v>
      </c>
      <c r="J38" s="6">
        <v>325</v>
      </c>
      <c r="K38" s="6">
        <v>31</v>
      </c>
      <c r="M38" s="5">
        <v>0.670486111111114</v>
      </c>
      <c r="N38" s="6">
        <v>15</v>
      </c>
      <c r="O38" s="6">
        <v>30</v>
      </c>
    </row>
    <row r="39" spans="1:15" ht="13.5">
      <c r="A39" s="12"/>
      <c r="B39" s="13"/>
      <c r="C39" s="13"/>
      <c r="E39" s="12"/>
      <c r="F39" s="13"/>
      <c r="G39" s="13"/>
      <c r="I39" s="8">
        <v>0.656712962962966</v>
      </c>
      <c r="J39" s="9">
        <v>323</v>
      </c>
      <c r="K39" s="9" t="s">
        <v>0</v>
      </c>
      <c r="M39" s="5">
        <v>0.670601851851855</v>
      </c>
      <c r="N39" s="6">
        <v>13</v>
      </c>
      <c r="O39" s="6">
        <v>30</v>
      </c>
    </row>
    <row r="40" spans="1:15" ht="13.5">
      <c r="A40" s="12"/>
      <c r="B40" s="13"/>
      <c r="C40" s="13"/>
      <c r="E40" s="12"/>
      <c r="F40" s="13"/>
      <c r="G40" s="13"/>
      <c r="I40" s="12"/>
      <c r="J40" s="13"/>
      <c r="K40" s="13"/>
      <c r="M40" s="5">
        <v>0.670717592592596</v>
      </c>
      <c r="N40" s="6">
        <v>15</v>
      </c>
      <c r="O40" s="6">
        <v>34</v>
      </c>
    </row>
    <row r="41" spans="1:15" ht="13.5">
      <c r="A41" s="12"/>
      <c r="B41" s="13"/>
      <c r="C41" s="13"/>
      <c r="E41" s="12"/>
      <c r="F41" s="13"/>
      <c r="G41" s="13"/>
      <c r="I41" s="12"/>
      <c r="J41" s="13"/>
      <c r="K41" s="13"/>
      <c r="M41" s="5">
        <v>0.670833333333337</v>
      </c>
      <c r="N41" s="6">
        <v>19</v>
      </c>
      <c r="O41" s="6">
        <v>33</v>
      </c>
    </row>
    <row r="42" spans="1:15" ht="13.5">
      <c r="A42" s="12"/>
      <c r="B42" s="13"/>
      <c r="C42" s="13"/>
      <c r="E42" s="12"/>
      <c r="F42" s="13"/>
      <c r="G42" s="13"/>
      <c r="I42" s="12"/>
      <c r="J42" s="13"/>
      <c r="K42" s="13"/>
      <c r="M42" s="5">
        <v>0.670949074074077</v>
      </c>
      <c r="N42" s="6">
        <v>19</v>
      </c>
      <c r="O42" s="6">
        <v>34</v>
      </c>
    </row>
    <row r="43" spans="1:15" ht="13.5">
      <c r="A43" s="12"/>
      <c r="B43" s="13"/>
      <c r="C43" s="13"/>
      <c r="E43" s="12"/>
      <c r="F43" s="13"/>
      <c r="G43" s="13"/>
      <c r="I43" s="12"/>
      <c r="J43" s="13"/>
      <c r="K43" s="13"/>
      <c r="M43" s="5">
        <v>0.671064814814818</v>
      </c>
      <c r="N43" s="6">
        <v>7</v>
      </c>
      <c r="O43" s="6">
        <v>35</v>
      </c>
    </row>
    <row r="44" spans="1:15" ht="13.5">
      <c r="A44" s="12"/>
      <c r="B44" s="13"/>
      <c r="C44" s="13"/>
      <c r="E44" s="12"/>
      <c r="F44" s="13"/>
      <c r="G44" s="13"/>
      <c r="I44" s="12"/>
      <c r="J44" s="13"/>
      <c r="K44" s="13"/>
      <c r="M44" s="5">
        <v>0.671180555555559</v>
      </c>
      <c r="N44" s="6">
        <v>0</v>
      </c>
      <c r="O44" s="6">
        <v>35</v>
      </c>
    </row>
    <row r="45" spans="1:15" ht="13.5">
      <c r="A45" s="12"/>
      <c r="B45" s="13"/>
      <c r="C45" s="13"/>
      <c r="E45" s="12"/>
      <c r="F45" s="13"/>
      <c r="G45" s="13"/>
      <c r="I45" s="12"/>
      <c r="J45" s="13"/>
      <c r="K45" s="13"/>
      <c r="M45" s="5">
        <v>0.6712962962963</v>
      </c>
      <c r="N45" s="6">
        <v>5</v>
      </c>
      <c r="O45" s="6">
        <v>35</v>
      </c>
    </row>
    <row r="46" spans="1:15" ht="13.5">
      <c r="A46" s="12"/>
      <c r="B46" s="13"/>
      <c r="C46" s="13"/>
      <c r="E46" s="12"/>
      <c r="F46" s="13"/>
      <c r="G46" s="13"/>
      <c r="I46" s="12"/>
      <c r="J46" s="13"/>
      <c r="K46" s="13"/>
      <c r="M46" s="5">
        <v>0.671412037037041</v>
      </c>
      <c r="N46" s="6">
        <v>0</v>
      </c>
      <c r="O46" s="6">
        <v>35</v>
      </c>
    </row>
    <row r="47" spans="1:15" ht="13.5">
      <c r="A47" s="12"/>
      <c r="B47" s="13"/>
      <c r="C47" s="13"/>
      <c r="E47" s="12"/>
      <c r="F47" s="13"/>
      <c r="G47" s="13"/>
      <c r="I47" s="12"/>
      <c r="J47" s="13"/>
      <c r="K47" s="13"/>
      <c r="M47" s="5">
        <v>0.671527777777781</v>
      </c>
      <c r="N47" s="6">
        <v>0</v>
      </c>
      <c r="O47" s="6">
        <v>34</v>
      </c>
    </row>
    <row r="48" spans="1:15" ht="13.5">
      <c r="A48" s="13"/>
      <c r="B48" s="13"/>
      <c r="C48" s="13"/>
      <c r="E48" s="13"/>
      <c r="F48" s="13"/>
      <c r="G48" s="13"/>
      <c r="I48" s="13"/>
      <c r="J48" s="13"/>
      <c r="K48" s="13"/>
      <c r="M48" s="5">
        <v>0.671643518518523</v>
      </c>
      <c r="N48" s="17">
        <v>0</v>
      </c>
      <c r="O48" s="6">
        <v>34</v>
      </c>
    </row>
    <row r="49" spans="5:15" ht="13.5">
      <c r="E49" s="13"/>
      <c r="F49" s="13"/>
      <c r="G49" s="13"/>
      <c r="M49" s="5">
        <v>0.671759259259264</v>
      </c>
      <c r="N49" s="6">
        <v>0</v>
      </c>
      <c r="O49" s="6">
        <v>35</v>
      </c>
    </row>
    <row r="50" spans="5:15" ht="13.5">
      <c r="E50" s="13"/>
      <c r="F50" s="13"/>
      <c r="G50" s="13"/>
      <c r="M50" s="5">
        <v>0.671875000000005</v>
      </c>
      <c r="N50" s="6">
        <v>5</v>
      </c>
      <c r="O50" s="6">
        <v>34</v>
      </c>
    </row>
    <row r="51" spans="13:15" ht="13.5">
      <c r="M51" s="5">
        <v>0.671990740740746</v>
      </c>
      <c r="N51" s="6">
        <v>6</v>
      </c>
      <c r="O51" s="6">
        <v>34</v>
      </c>
    </row>
    <row r="52" spans="13:15" ht="13.5">
      <c r="M52" s="5">
        <v>0.672106481481487</v>
      </c>
      <c r="N52" s="6">
        <v>9</v>
      </c>
      <c r="O52" s="6">
        <v>33</v>
      </c>
    </row>
    <row r="53" spans="13:15" ht="13.5">
      <c r="M53" s="5">
        <v>0.672222222222228</v>
      </c>
      <c r="N53" s="6">
        <v>5</v>
      </c>
      <c r="O53" s="6">
        <v>32</v>
      </c>
    </row>
    <row r="54" spans="13:15" ht="13.5">
      <c r="M54" s="5">
        <v>0.672337962962969</v>
      </c>
      <c r="N54" s="6">
        <v>351</v>
      </c>
      <c r="O54" s="6">
        <v>32</v>
      </c>
    </row>
    <row r="55" spans="13:15" ht="13.5">
      <c r="M55" s="5">
        <v>0.672453703703709</v>
      </c>
      <c r="N55" s="6">
        <v>355</v>
      </c>
      <c r="O55" s="6">
        <v>31</v>
      </c>
    </row>
    <row r="56" spans="13:15" ht="13.5">
      <c r="M56" s="5">
        <v>0.67256944444445</v>
      </c>
      <c r="N56" s="6">
        <v>355</v>
      </c>
      <c r="O56" s="6">
        <v>32</v>
      </c>
    </row>
    <row r="57" spans="13:15" ht="13.5">
      <c r="M57" s="5">
        <v>0.672685185185191</v>
      </c>
      <c r="N57" s="6">
        <v>355</v>
      </c>
      <c r="O57" s="6">
        <v>30</v>
      </c>
    </row>
    <row r="58" spans="13:15" ht="13.5">
      <c r="M58" s="5">
        <v>0.672800925925932</v>
      </c>
      <c r="N58" s="6">
        <v>345</v>
      </c>
      <c r="O58" s="6">
        <v>29</v>
      </c>
    </row>
    <row r="59" spans="13:15" ht="13.5">
      <c r="M59" s="5">
        <v>0.672916666666673</v>
      </c>
      <c r="N59" s="6">
        <v>350</v>
      </c>
      <c r="O59" s="6">
        <v>30</v>
      </c>
    </row>
    <row r="60" spans="13:15" ht="13.5">
      <c r="M60" s="5">
        <v>0.673032407407414</v>
      </c>
      <c r="N60" s="6">
        <v>340</v>
      </c>
      <c r="O60" s="6">
        <v>29</v>
      </c>
    </row>
    <row r="61" spans="13:15" ht="13.5">
      <c r="M61" s="5">
        <v>0.673148148148155</v>
      </c>
      <c r="N61" s="6">
        <v>340</v>
      </c>
      <c r="O61" s="6">
        <v>30</v>
      </c>
    </row>
    <row r="62" spans="13:15" ht="13.5">
      <c r="M62" s="8">
        <v>0.673263888888896</v>
      </c>
      <c r="N62" s="9">
        <v>340</v>
      </c>
      <c r="O62" s="9">
        <v>30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9.00390625" defaultRowHeight="13.5"/>
  <cols>
    <col min="1" max="1" width="4.875" style="0" bestFit="1" customWidth="1"/>
    <col min="3" max="4" width="6.75390625" style="0" bestFit="1" customWidth="1"/>
    <col min="5" max="5" width="6.75390625" style="0" customWidth="1"/>
    <col min="6" max="6" width="4.875" style="0" bestFit="1" customWidth="1"/>
    <col min="7" max="7" width="8.625" style="0" bestFit="1" customWidth="1"/>
    <col min="8" max="8" width="10.50390625" style="0" customWidth="1"/>
    <col min="9" max="9" width="7.125" style="0" bestFit="1" customWidth="1"/>
    <col min="10" max="10" width="10.375" style="0" customWidth="1"/>
    <col min="11" max="11" width="10.625" style="0" bestFit="1" customWidth="1"/>
  </cols>
  <sheetData>
    <row r="1" spans="1:8" ht="24">
      <c r="A1" s="18" t="s">
        <v>27</v>
      </c>
      <c r="B1" s="19"/>
      <c r="C1" s="19"/>
      <c r="H1" s="20"/>
    </row>
    <row r="2" spans="1:3" ht="24">
      <c r="A2" s="19" t="s">
        <v>28</v>
      </c>
      <c r="B2" s="19"/>
      <c r="C2" s="19"/>
    </row>
    <row r="3" spans="1:8" ht="13.5">
      <c r="A3" t="s">
        <v>46</v>
      </c>
      <c r="G3" s="21" t="s">
        <v>30</v>
      </c>
      <c r="H3" s="22" t="s">
        <v>31</v>
      </c>
    </row>
    <row r="4" spans="5:11" ht="13.5">
      <c r="E4" s="26" t="s">
        <v>58</v>
      </c>
      <c r="G4" s="21">
        <v>4</v>
      </c>
      <c r="H4" s="22">
        <f>3.141593/180</f>
        <v>0.017453294444444444</v>
      </c>
      <c r="I4" s="23" t="s">
        <v>32</v>
      </c>
      <c r="J4" s="24" t="s">
        <v>33</v>
      </c>
      <c r="K4" s="25" t="s">
        <v>34</v>
      </c>
    </row>
    <row r="5" spans="1:11" s="29" customFormat="1" ht="13.5">
      <c r="A5" s="26" t="s">
        <v>35</v>
      </c>
      <c r="B5" s="26" t="s">
        <v>7</v>
      </c>
      <c r="C5" s="26" t="s">
        <v>36</v>
      </c>
      <c r="D5" s="26" t="s">
        <v>37</v>
      </c>
      <c r="E5" s="26" t="s">
        <v>59</v>
      </c>
      <c r="F5" s="26" t="s">
        <v>38</v>
      </c>
      <c r="G5" s="27" t="s">
        <v>39</v>
      </c>
      <c r="H5" s="28" t="s">
        <v>40</v>
      </c>
      <c r="I5" s="23" t="s">
        <v>41</v>
      </c>
      <c r="J5" s="24" t="s">
        <v>41</v>
      </c>
      <c r="K5" s="25" t="s">
        <v>42</v>
      </c>
    </row>
    <row r="6" spans="1:11" ht="13.5">
      <c r="A6" s="30">
        <v>0</v>
      </c>
      <c r="B6" s="3">
        <v>0.6666666666666666</v>
      </c>
      <c r="C6" s="31">
        <v>0</v>
      </c>
      <c r="D6" s="4" t="s">
        <v>43</v>
      </c>
      <c r="E6" s="4" t="s">
        <v>43</v>
      </c>
      <c r="F6" s="4" t="s">
        <v>43</v>
      </c>
      <c r="G6" s="32">
        <v>0</v>
      </c>
      <c r="H6" s="33">
        <v>0</v>
      </c>
      <c r="I6" s="34">
        <v>0</v>
      </c>
      <c r="J6" s="35">
        <v>0</v>
      </c>
      <c r="K6" s="36" t="s">
        <v>43</v>
      </c>
    </row>
    <row r="7" spans="1:11" ht="13.5">
      <c r="A7" s="37">
        <v>1</v>
      </c>
      <c r="B7" s="5">
        <v>0.6667824074074074</v>
      </c>
      <c r="C7" s="38">
        <v>10</v>
      </c>
      <c r="D7" s="6">
        <v>15</v>
      </c>
      <c r="E7" s="6">
        <f>+D7-7</f>
        <v>8</v>
      </c>
      <c r="F7" s="6">
        <v>34</v>
      </c>
      <c r="G7" s="39">
        <f>G$4*C7</f>
        <v>40</v>
      </c>
      <c r="H7" s="40">
        <f>+G7/TAN(F7*H$4)</f>
        <v>59.302430370350024</v>
      </c>
      <c r="I7" s="41">
        <f>+H7*SIN(E7*H$4)</f>
        <v>8.25330403324528</v>
      </c>
      <c r="J7" s="42">
        <f>+H7*COS(E7*H$4)</f>
        <v>58.72530306746003</v>
      </c>
      <c r="K7" s="43">
        <f>SQRT((I7-I6)^2+(J7-J6)^2)/10</f>
        <v>5.930243037035003</v>
      </c>
    </row>
    <row r="8" spans="1:11" ht="13.5">
      <c r="A8" s="37">
        <v>2</v>
      </c>
      <c r="B8" s="5">
        <v>0.6668981481481482</v>
      </c>
      <c r="C8" s="38">
        <v>20</v>
      </c>
      <c r="D8" s="6">
        <v>15</v>
      </c>
      <c r="E8" s="6">
        <f aca="true" t="shared" si="0" ref="E8:E43">+D8-7</f>
        <v>8</v>
      </c>
      <c r="F8" s="6">
        <v>32</v>
      </c>
      <c r="G8" s="39">
        <f aca="true" t="shared" si="1" ref="G8:G30">G$4*C8</f>
        <v>80</v>
      </c>
      <c r="H8" s="40">
        <f aca="true" t="shared" si="2" ref="H8:H30">+G8/TAN(F8*H$4)</f>
        <v>128.02674477887751</v>
      </c>
      <c r="I8" s="41">
        <f aca="true" t="shared" si="3" ref="I8:I43">+H8*SIN(E8*H$4)</f>
        <v>17.81788102861757</v>
      </c>
      <c r="J8" s="42">
        <f aca="true" t="shared" si="4" ref="J8:J43">+H8*COS(E8*H$4)</f>
        <v>126.78079702512471</v>
      </c>
      <c r="K8" s="43">
        <f aca="true" t="shared" si="5" ref="K8:K30">SQRT((I8-I7)^2+(J8-J7)^2)/10</f>
        <v>6.872431440852749</v>
      </c>
    </row>
    <row r="9" spans="1:11" ht="13.5">
      <c r="A9" s="37">
        <v>3</v>
      </c>
      <c r="B9" s="5">
        <v>0.6670138888888889</v>
      </c>
      <c r="C9" s="38">
        <v>30</v>
      </c>
      <c r="D9" s="6">
        <v>19</v>
      </c>
      <c r="E9" s="6">
        <f t="shared" si="0"/>
        <v>12</v>
      </c>
      <c r="F9" s="6">
        <v>29</v>
      </c>
      <c r="G9" s="39">
        <f t="shared" si="1"/>
        <v>120</v>
      </c>
      <c r="H9" s="40">
        <f t="shared" si="2"/>
        <v>216.48570213847265</v>
      </c>
      <c r="I9" s="41">
        <f t="shared" si="3"/>
        <v>45.009913259751855</v>
      </c>
      <c r="J9" s="42">
        <f t="shared" si="4"/>
        <v>211.7549691004608</v>
      </c>
      <c r="K9" s="43">
        <f t="shared" si="5"/>
        <v>8.921892476794302</v>
      </c>
    </row>
    <row r="10" spans="1:11" ht="13.5">
      <c r="A10" s="37">
        <v>4</v>
      </c>
      <c r="B10" s="5">
        <v>0.6671296296296297</v>
      </c>
      <c r="C10" s="38">
        <v>40</v>
      </c>
      <c r="D10" s="6">
        <v>19</v>
      </c>
      <c r="E10" s="6">
        <f t="shared" si="0"/>
        <v>12</v>
      </c>
      <c r="F10" s="6">
        <v>29</v>
      </c>
      <c r="G10" s="39">
        <f t="shared" si="1"/>
        <v>160</v>
      </c>
      <c r="H10" s="40">
        <f t="shared" si="2"/>
        <v>288.6476028512969</v>
      </c>
      <c r="I10" s="41">
        <f t="shared" si="3"/>
        <v>60.01321767966914</v>
      </c>
      <c r="J10" s="42">
        <f t="shared" si="4"/>
        <v>282.33995880061445</v>
      </c>
      <c r="K10" s="43">
        <f t="shared" si="5"/>
        <v>7.2161900712824245</v>
      </c>
    </row>
    <row r="11" spans="1:11" ht="13.5">
      <c r="A11" s="37">
        <v>5</v>
      </c>
      <c r="B11" s="5">
        <v>0.6672453703703703</v>
      </c>
      <c r="C11" s="38">
        <v>50</v>
      </c>
      <c r="D11" s="6">
        <v>20</v>
      </c>
      <c r="E11" s="6">
        <f t="shared" si="0"/>
        <v>13</v>
      </c>
      <c r="F11" s="6">
        <v>28</v>
      </c>
      <c r="G11" s="39">
        <f t="shared" si="1"/>
        <v>200</v>
      </c>
      <c r="H11" s="40">
        <f t="shared" si="2"/>
        <v>376.1452441716628</v>
      </c>
      <c r="I11" s="41">
        <f t="shared" si="3"/>
        <v>84.61427843224851</v>
      </c>
      <c r="J11" s="42">
        <f t="shared" si="4"/>
        <v>366.5046638152777</v>
      </c>
      <c r="K11" s="43">
        <f t="shared" si="5"/>
        <v>8.7686428598486</v>
      </c>
    </row>
    <row r="12" spans="1:11" ht="13.5">
      <c r="A12" s="37">
        <v>6</v>
      </c>
      <c r="B12" s="5">
        <v>0.6673611111111111</v>
      </c>
      <c r="C12" s="38">
        <v>60</v>
      </c>
      <c r="D12" s="6">
        <v>20</v>
      </c>
      <c r="E12" s="6">
        <f t="shared" si="0"/>
        <v>13</v>
      </c>
      <c r="F12" s="6">
        <v>27</v>
      </c>
      <c r="G12" s="39">
        <f t="shared" si="1"/>
        <v>240</v>
      </c>
      <c r="H12" s="40">
        <f t="shared" si="2"/>
        <v>471.026460815074</v>
      </c>
      <c r="I12" s="41">
        <f t="shared" si="3"/>
        <v>105.95791046655965</v>
      </c>
      <c r="J12" s="42">
        <f t="shared" si="4"/>
        <v>458.9540804890343</v>
      </c>
      <c r="K12" s="43">
        <f t="shared" si="5"/>
        <v>9.488121664341126</v>
      </c>
    </row>
    <row r="13" spans="1:11" ht="13.5">
      <c r="A13" s="37">
        <v>7</v>
      </c>
      <c r="B13" s="5">
        <v>0.6674768518518519</v>
      </c>
      <c r="C13" s="38">
        <v>70</v>
      </c>
      <c r="D13" s="6">
        <v>21</v>
      </c>
      <c r="E13" s="6">
        <f t="shared" si="0"/>
        <v>14</v>
      </c>
      <c r="F13" s="6">
        <v>27</v>
      </c>
      <c r="G13" s="39">
        <f t="shared" si="1"/>
        <v>280</v>
      </c>
      <c r="H13" s="40">
        <f t="shared" si="2"/>
        <v>549.5308709509197</v>
      </c>
      <c r="I13" s="41">
        <f t="shared" si="3"/>
        <v>132.94356435719988</v>
      </c>
      <c r="J13" s="42">
        <f t="shared" si="4"/>
        <v>533.2074519585032</v>
      </c>
      <c r="K13" s="43">
        <f t="shared" si="5"/>
        <v>7.900499155425786</v>
      </c>
    </row>
    <row r="14" spans="1:11" ht="13.5">
      <c r="A14" s="37">
        <v>8</v>
      </c>
      <c r="B14" s="5">
        <v>0.6675925925925926</v>
      </c>
      <c r="C14" s="38">
        <v>80</v>
      </c>
      <c r="D14" s="6">
        <v>21</v>
      </c>
      <c r="E14" s="6">
        <f t="shared" si="0"/>
        <v>14</v>
      </c>
      <c r="F14" s="6">
        <v>26</v>
      </c>
      <c r="G14" s="39">
        <f t="shared" si="1"/>
        <v>320</v>
      </c>
      <c r="H14" s="40">
        <f t="shared" si="2"/>
        <v>656.0971459837878</v>
      </c>
      <c r="I14" s="41">
        <f t="shared" si="3"/>
        <v>158.7242824060763</v>
      </c>
      <c r="J14" s="42">
        <f t="shared" si="4"/>
        <v>636.6082524934371</v>
      </c>
      <c r="K14" s="43">
        <f t="shared" si="5"/>
        <v>10.6566275032868</v>
      </c>
    </row>
    <row r="15" spans="1:11" ht="13.5">
      <c r="A15" s="37">
        <v>9</v>
      </c>
      <c r="B15" s="5">
        <v>0.6677083333333332</v>
      </c>
      <c r="C15" s="38">
        <v>90</v>
      </c>
      <c r="D15" s="6">
        <v>21</v>
      </c>
      <c r="E15" s="6">
        <f t="shared" si="0"/>
        <v>14</v>
      </c>
      <c r="F15" s="6">
        <v>25</v>
      </c>
      <c r="G15" s="39">
        <f t="shared" si="1"/>
        <v>360</v>
      </c>
      <c r="H15" s="40">
        <f t="shared" si="2"/>
        <v>772.0223944074737</v>
      </c>
      <c r="I15" s="41">
        <f t="shared" si="3"/>
        <v>186.769141283195</v>
      </c>
      <c r="J15" s="42">
        <f t="shared" si="4"/>
        <v>749.0900248508099</v>
      </c>
      <c r="K15" s="43">
        <f t="shared" si="5"/>
        <v>11.592524842368606</v>
      </c>
    </row>
    <row r="16" spans="1:11" ht="13.5">
      <c r="A16" s="37">
        <v>10</v>
      </c>
      <c r="B16" s="5">
        <v>0.6678240740740741</v>
      </c>
      <c r="C16" s="38">
        <v>100</v>
      </c>
      <c r="D16" s="6">
        <v>25</v>
      </c>
      <c r="E16" s="6">
        <f t="shared" si="0"/>
        <v>18</v>
      </c>
      <c r="F16" s="6">
        <v>26</v>
      </c>
      <c r="G16" s="39">
        <f t="shared" si="1"/>
        <v>400</v>
      </c>
      <c r="H16" s="40">
        <f t="shared" si="2"/>
        <v>820.1214324797347</v>
      </c>
      <c r="I16" s="41">
        <f t="shared" si="3"/>
        <v>253.43148710673063</v>
      </c>
      <c r="J16" s="42">
        <f t="shared" si="4"/>
        <v>779.9818237340426</v>
      </c>
      <c r="K16" s="43">
        <f t="shared" si="5"/>
        <v>7.347225046872291</v>
      </c>
    </row>
    <row r="17" spans="1:11" ht="13.5">
      <c r="A17" s="37">
        <v>11</v>
      </c>
      <c r="B17" s="5">
        <v>0.6679398148148148</v>
      </c>
      <c r="C17" s="38">
        <v>110</v>
      </c>
      <c r="D17" s="6">
        <v>25</v>
      </c>
      <c r="E17" s="6">
        <f t="shared" si="0"/>
        <v>18</v>
      </c>
      <c r="F17" s="6">
        <v>26</v>
      </c>
      <c r="G17" s="39">
        <f t="shared" si="1"/>
        <v>440</v>
      </c>
      <c r="H17" s="40">
        <f t="shared" si="2"/>
        <v>902.1335757277083</v>
      </c>
      <c r="I17" s="41">
        <f t="shared" si="3"/>
        <v>278.7746358174037</v>
      </c>
      <c r="J17" s="42">
        <f t="shared" si="4"/>
        <v>857.9800061074469</v>
      </c>
      <c r="K17" s="43">
        <f t="shared" si="5"/>
        <v>8.201214324797355</v>
      </c>
    </row>
    <row r="18" spans="1:11" ht="13.5">
      <c r="A18" s="37">
        <v>12</v>
      </c>
      <c r="B18" s="5">
        <v>0.6680555555555556</v>
      </c>
      <c r="C18" s="38">
        <v>120</v>
      </c>
      <c r="D18" s="6">
        <v>25</v>
      </c>
      <c r="E18" s="6">
        <f t="shared" si="0"/>
        <v>18</v>
      </c>
      <c r="F18" s="6">
        <v>26</v>
      </c>
      <c r="G18" s="39">
        <f t="shared" si="1"/>
        <v>480</v>
      </c>
      <c r="H18" s="40">
        <f t="shared" si="2"/>
        <v>984.1457189756817</v>
      </c>
      <c r="I18" s="41">
        <f t="shared" si="3"/>
        <v>304.11778452807675</v>
      </c>
      <c r="J18" s="42">
        <f t="shared" si="4"/>
        <v>935.9781884808511</v>
      </c>
      <c r="K18" s="43">
        <f t="shared" si="5"/>
        <v>8.201214324797345</v>
      </c>
    </row>
    <row r="19" spans="1:11" ht="13.5">
      <c r="A19" s="37">
        <v>13</v>
      </c>
      <c r="B19" s="5">
        <v>0.6681712962962963</v>
      </c>
      <c r="C19" s="38">
        <v>130</v>
      </c>
      <c r="D19" s="6">
        <v>25</v>
      </c>
      <c r="E19" s="6">
        <f t="shared" si="0"/>
        <v>18</v>
      </c>
      <c r="F19" s="6">
        <v>27</v>
      </c>
      <c r="G19" s="39">
        <f t="shared" si="1"/>
        <v>520</v>
      </c>
      <c r="H19" s="40">
        <f t="shared" si="2"/>
        <v>1020.5573317659937</v>
      </c>
      <c r="I19" s="41">
        <f t="shared" si="3"/>
        <v>315.36959287248465</v>
      </c>
      <c r="J19" s="42">
        <f t="shared" si="4"/>
        <v>970.6076897041193</v>
      </c>
      <c r="K19" s="43">
        <f t="shared" si="5"/>
        <v>3.641161279031203</v>
      </c>
    </row>
    <row r="20" spans="1:11" ht="13.5">
      <c r="A20" s="37">
        <v>14</v>
      </c>
      <c r="B20" s="5">
        <v>0.668287037037037</v>
      </c>
      <c r="C20" s="38">
        <v>140</v>
      </c>
      <c r="D20" s="6">
        <v>25</v>
      </c>
      <c r="E20" s="6">
        <f t="shared" si="0"/>
        <v>18</v>
      </c>
      <c r="F20" s="6">
        <v>26</v>
      </c>
      <c r="G20" s="39">
        <f t="shared" si="1"/>
        <v>560</v>
      </c>
      <c r="H20" s="40">
        <f t="shared" si="2"/>
        <v>1148.1700054716287</v>
      </c>
      <c r="I20" s="41">
        <f t="shared" si="3"/>
        <v>354.8040819494229</v>
      </c>
      <c r="J20" s="42">
        <f t="shared" si="4"/>
        <v>1091.9745532276597</v>
      </c>
      <c r="K20" s="43">
        <f t="shared" si="5"/>
        <v>12.761267370563498</v>
      </c>
    </row>
    <row r="21" spans="1:11" ht="13.5">
      <c r="A21" s="37">
        <v>15</v>
      </c>
      <c r="B21" s="5">
        <v>0.6684027777777778</v>
      </c>
      <c r="C21" s="38">
        <v>150</v>
      </c>
      <c r="D21" s="6">
        <v>26</v>
      </c>
      <c r="E21" s="6">
        <f t="shared" si="0"/>
        <v>19</v>
      </c>
      <c r="F21" s="6">
        <v>27</v>
      </c>
      <c r="G21" s="39">
        <f t="shared" si="1"/>
        <v>600</v>
      </c>
      <c r="H21" s="40">
        <f t="shared" si="2"/>
        <v>1177.566152037685</v>
      </c>
      <c r="I21" s="41">
        <f t="shared" si="3"/>
        <v>383.3780795825666</v>
      </c>
      <c r="J21" s="42">
        <f t="shared" si="4"/>
        <v>1113.4106567302217</v>
      </c>
      <c r="K21" s="43">
        <f t="shared" si="5"/>
        <v>3.572086048951584</v>
      </c>
    </row>
    <row r="22" spans="1:11" ht="13.5">
      <c r="A22" s="37">
        <v>16</v>
      </c>
      <c r="B22" s="5">
        <v>0.6685185185185185</v>
      </c>
      <c r="C22" s="38">
        <v>160</v>
      </c>
      <c r="D22" s="6">
        <v>28</v>
      </c>
      <c r="E22" s="6">
        <f t="shared" si="0"/>
        <v>21</v>
      </c>
      <c r="F22" s="6">
        <v>28</v>
      </c>
      <c r="G22" s="39">
        <f t="shared" si="1"/>
        <v>640</v>
      </c>
      <c r="H22" s="40">
        <f t="shared" si="2"/>
        <v>1203.664781349321</v>
      </c>
      <c r="I22" s="41">
        <f t="shared" si="3"/>
        <v>431.3549250465714</v>
      </c>
      <c r="J22" s="42">
        <f t="shared" si="4"/>
        <v>1123.717862498757</v>
      </c>
      <c r="K22" s="43">
        <f t="shared" si="5"/>
        <v>4.907154156363875</v>
      </c>
    </row>
    <row r="23" spans="1:11" ht="13.5">
      <c r="A23" s="37">
        <v>17</v>
      </c>
      <c r="B23" s="5">
        <v>0.6686342592592592</v>
      </c>
      <c r="C23" s="38">
        <v>170</v>
      </c>
      <c r="D23" s="6">
        <v>28</v>
      </c>
      <c r="E23" s="6">
        <f t="shared" si="0"/>
        <v>21</v>
      </c>
      <c r="F23" s="6">
        <v>28</v>
      </c>
      <c r="G23" s="39">
        <f t="shared" si="1"/>
        <v>680</v>
      </c>
      <c r="H23" s="40">
        <f t="shared" si="2"/>
        <v>1278.8938301836533</v>
      </c>
      <c r="I23" s="41">
        <f t="shared" si="3"/>
        <v>458.31460786198204</v>
      </c>
      <c r="J23" s="42">
        <f t="shared" si="4"/>
        <v>1193.9502289049292</v>
      </c>
      <c r="K23" s="43">
        <f t="shared" si="5"/>
        <v>7.522904883433235</v>
      </c>
    </row>
    <row r="24" spans="1:11" ht="13.5">
      <c r="A24" s="37">
        <v>18</v>
      </c>
      <c r="B24" s="5">
        <v>0.66875</v>
      </c>
      <c r="C24" s="38">
        <v>180</v>
      </c>
      <c r="D24" s="6">
        <v>28</v>
      </c>
      <c r="E24" s="6">
        <f t="shared" si="0"/>
        <v>21</v>
      </c>
      <c r="F24" s="6">
        <v>29</v>
      </c>
      <c r="G24" s="39">
        <f t="shared" si="1"/>
        <v>720</v>
      </c>
      <c r="H24" s="40">
        <f t="shared" si="2"/>
        <v>1298.9142128308358</v>
      </c>
      <c r="I24" s="41">
        <f t="shared" si="3"/>
        <v>465.48927209573833</v>
      </c>
      <c r="J24" s="42">
        <f t="shared" si="4"/>
        <v>1212.6408659853623</v>
      </c>
      <c r="K24" s="43">
        <f t="shared" si="5"/>
        <v>2.002038264718244</v>
      </c>
    </row>
    <row r="25" spans="1:11" ht="13.5">
      <c r="A25" s="37">
        <v>19</v>
      </c>
      <c r="B25" s="5">
        <v>0.6688657407407407</v>
      </c>
      <c r="C25" s="38">
        <v>190</v>
      </c>
      <c r="D25" s="6">
        <v>30</v>
      </c>
      <c r="E25" s="6">
        <f t="shared" si="0"/>
        <v>23</v>
      </c>
      <c r="F25" s="6">
        <v>28</v>
      </c>
      <c r="G25" s="39">
        <f t="shared" si="1"/>
        <v>760</v>
      </c>
      <c r="H25" s="40">
        <f t="shared" si="2"/>
        <v>1429.3519278523186</v>
      </c>
      <c r="I25" s="41">
        <f t="shared" si="3"/>
        <v>558.4923500167002</v>
      </c>
      <c r="J25" s="42">
        <f t="shared" si="4"/>
        <v>1315.725362158822</v>
      </c>
      <c r="K25" s="43">
        <f t="shared" si="5"/>
        <v>13.883798419059726</v>
      </c>
    </row>
    <row r="26" spans="1:11" ht="13.5">
      <c r="A26" s="37">
        <v>20</v>
      </c>
      <c r="B26" s="5">
        <v>0.6689814814814815</v>
      </c>
      <c r="C26" s="38">
        <v>200</v>
      </c>
      <c r="D26" s="6">
        <v>30</v>
      </c>
      <c r="E26" s="6">
        <f t="shared" si="0"/>
        <v>23</v>
      </c>
      <c r="F26" s="6">
        <v>29</v>
      </c>
      <c r="G26" s="39">
        <f t="shared" si="1"/>
        <v>800</v>
      </c>
      <c r="H26" s="40">
        <f t="shared" si="2"/>
        <v>1443.2380142564843</v>
      </c>
      <c r="I26" s="41">
        <f t="shared" si="3"/>
        <v>563.9180767934853</v>
      </c>
      <c r="J26" s="42">
        <f t="shared" si="4"/>
        <v>1328.5075718491548</v>
      </c>
      <c r="K26" s="43">
        <f t="shared" si="5"/>
        <v>1.3886086404165878</v>
      </c>
    </row>
    <row r="27" spans="1:11" ht="13.5">
      <c r="A27" s="37">
        <v>21</v>
      </c>
      <c r="B27" s="5">
        <v>0.6690972222222222</v>
      </c>
      <c r="C27" s="38">
        <v>210</v>
      </c>
      <c r="D27" s="6">
        <v>30</v>
      </c>
      <c r="E27" s="6">
        <f t="shared" si="0"/>
        <v>23</v>
      </c>
      <c r="F27" s="6">
        <v>28</v>
      </c>
      <c r="G27" s="39">
        <f t="shared" si="1"/>
        <v>840</v>
      </c>
      <c r="H27" s="40">
        <f t="shared" si="2"/>
        <v>1579.8100255209836</v>
      </c>
      <c r="I27" s="41">
        <f t="shared" si="3"/>
        <v>617.2810184395108</v>
      </c>
      <c r="J27" s="42">
        <f t="shared" si="4"/>
        <v>1454.2227687018558</v>
      </c>
      <c r="K27" s="43">
        <f t="shared" si="5"/>
        <v>13.657201126449914</v>
      </c>
    </row>
    <row r="28" spans="1:11" ht="13.5">
      <c r="A28" s="37">
        <v>22</v>
      </c>
      <c r="B28" s="5">
        <v>0.669212962962963</v>
      </c>
      <c r="C28" s="38">
        <v>220</v>
      </c>
      <c r="D28" s="6">
        <v>32</v>
      </c>
      <c r="E28" s="6">
        <f t="shared" si="0"/>
        <v>25</v>
      </c>
      <c r="F28" s="6">
        <v>29</v>
      </c>
      <c r="G28" s="39">
        <f t="shared" si="1"/>
        <v>880</v>
      </c>
      <c r="H28" s="40">
        <f t="shared" si="2"/>
        <v>1587.5618156821329</v>
      </c>
      <c r="I28" s="41">
        <f t="shared" si="3"/>
        <v>670.932684174742</v>
      </c>
      <c r="J28" s="42">
        <f t="shared" si="4"/>
        <v>1438.8196036744935</v>
      </c>
      <c r="K28" s="43">
        <f t="shared" si="5"/>
        <v>5.58189817985346</v>
      </c>
    </row>
    <row r="29" spans="1:11" ht="13.5">
      <c r="A29" s="37">
        <v>23</v>
      </c>
      <c r="B29" s="5">
        <v>0.6693287037037038</v>
      </c>
      <c r="C29" s="38">
        <v>230</v>
      </c>
      <c r="D29" s="6">
        <v>32</v>
      </c>
      <c r="E29" s="6">
        <f t="shared" si="0"/>
        <v>25</v>
      </c>
      <c r="F29" s="6">
        <v>30</v>
      </c>
      <c r="G29" s="39">
        <f t="shared" si="1"/>
        <v>920</v>
      </c>
      <c r="H29" s="40">
        <f t="shared" si="2"/>
        <v>1593.4865304984614</v>
      </c>
      <c r="I29" s="41">
        <f t="shared" si="3"/>
        <v>673.4365771100739</v>
      </c>
      <c r="J29" s="42">
        <f t="shared" si="4"/>
        <v>1444.1892187280348</v>
      </c>
      <c r="K29" s="43">
        <f t="shared" si="5"/>
        <v>0.5924714816328533</v>
      </c>
    </row>
    <row r="30" spans="1:11" ht="13.5">
      <c r="A30" s="37">
        <v>24</v>
      </c>
      <c r="B30" s="5">
        <v>0.6694444444444444</v>
      </c>
      <c r="C30" s="38">
        <v>240</v>
      </c>
      <c r="D30" s="6">
        <v>32</v>
      </c>
      <c r="E30" s="6">
        <f t="shared" si="0"/>
        <v>25</v>
      </c>
      <c r="F30" s="6">
        <v>30</v>
      </c>
      <c r="G30" s="39">
        <f t="shared" si="1"/>
        <v>960</v>
      </c>
      <c r="H30" s="40">
        <f t="shared" si="2"/>
        <v>1662.768553563612</v>
      </c>
      <c r="I30" s="41">
        <f t="shared" si="3"/>
        <v>702.7164282887728</v>
      </c>
      <c r="J30" s="42">
        <f t="shared" si="4"/>
        <v>1506.980054324906</v>
      </c>
      <c r="K30" s="43">
        <f t="shared" si="5"/>
        <v>6.928202306515057</v>
      </c>
    </row>
    <row r="31" spans="1:11" ht="13.5">
      <c r="A31" s="37">
        <v>25</v>
      </c>
      <c r="B31" s="5">
        <v>0.6695601851851851</v>
      </c>
      <c r="C31" s="38">
        <v>250</v>
      </c>
      <c r="D31" s="6">
        <v>32</v>
      </c>
      <c r="E31" s="6">
        <f t="shared" si="0"/>
        <v>25</v>
      </c>
      <c r="F31" s="6">
        <v>31</v>
      </c>
      <c r="G31" s="39">
        <f>G$4*C31</f>
        <v>1000</v>
      </c>
      <c r="H31" s="40">
        <f>+G31/TAN(F31*H$4)</f>
        <v>1664.2792574444602</v>
      </c>
      <c r="I31" s="41">
        <f t="shared" si="3"/>
        <v>703.3548794027756</v>
      </c>
      <c r="J31" s="42">
        <f t="shared" si="4"/>
        <v>1508.3492169853075</v>
      </c>
      <c r="K31" s="43">
        <f>SQRT((I31-I30)^2+(J31-J30)^2)/10</f>
        <v>0.15107038808480405</v>
      </c>
    </row>
    <row r="32" spans="1:11" ht="13.5">
      <c r="A32" s="37">
        <v>26</v>
      </c>
      <c r="B32" s="5">
        <v>0.669675925925926</v>
      </c>
      <c r="C32" s="38">
        <v>260</v>
      </c>
      <c r="D32" s="6">
        <v>33</v>
      </c>
      <c r="E32" s="6">
        <f t="shared" si="0"/>
        <v>26</v>
      </c>
      <c r="F32" s="6">
        <v>31</v>
      </c>
      <c r="G32" s="39">
        <f aca="true" t="shared" si="6" ref="G32:G43">G$4*C32</f>
        <v>1040</v>
      </c>
      <c r="H32" s="40">
        <f aca="true" t="shared" si="7" ref="H32:H43">+G32/TAN(F32*H$4)</f>
        <v>1730.8504277422385</v>
      </c>
      <c r="I32" s="41">
        <f t="shared" si="3"/>
        <v>758.7549647712389</v>
      </c>
      <c r="J32" s="42">
        <f t="shared" si="4"/>
        <v>1555.6780215232477</v>
      </c>
      <c r="K32" s="43">
        <f aca="true" t="shared" si="8" ref="K32:K43">SQRT((I32-I31)^2+(J32-J31)^2)/10</f>
        <v>7.2864155782</v>
      </c>
    </row>
    <row r="33" spans="1:11" ht="13.5">
      <c r="A33" s="37">
        <v>27</v>
      </c>
      <c r="B33" s="5">
        <v>0.6697916666666667</v>
      </c>
      <c r="C33" s="38">
        <v>270</v>
      </c>
      <c r="D33" s="6">
        <v>31</v>
      </c>
      <c r="E33" s="6">
        <f t="shared" si="0"/>
        <v>24</v>
      </c>
      <c r="F33" s="6">
        <v>31</v>
      </c>
      <c r="G33" s="39">
        <f t="shared" si="6"/>
        <v>1080</v>
      </c>
      <c r="H33" s="40">
        <f t="shared" si="7"/>
        <v>1797.421598040017</v>
      </c>
      <c r="I33" s="41">
        <f t="shared" si="3"/>
        <v>731.0773028206937</v>
      </c>
      <c r="J33" s="42">
        <f t="shared" si="4"/>
        <v>1642.0263025911454</v>
      </c>
      <c r="K33" s="43">
        <f t="shared" si="8"/>
        <v>9.067567818565966</v>
      </c>
    </row>
    <row r="34" spans="1:11" ht="13.5">
      <c r="A34" s="37">
        <v>28</v>
      </c>
      <c r="B34" s="5">
        <v>0.6699074074074075</v>
      </c>
      <c r="C34" s="38">
        <v>280</v>
      </c>
      <c r="D34" s="6">
        <v>29</v>
      </c>
      <c r="E34" s="6">
        <f t="shared" si="0"/>
        <v>22</v>
      </c>
      <c r="F34" s="6">
        <v>32</v>
      </c>
      <c r="G34" s="39">
        <f t="shared" si="6"/>
        <v>1120</v>
      </c>
      <c r="H34" s="40">
        <f t="shared" si="7"/>
        <v>1792.3744269042852</v>
      </c>
      <c r="I34" s="41">
        <f t="shared" si="3"/>
        <v>671.4353485499705</v>
      </c>
      <c r="J34" s="42">
        <f t="shared" si="4"/>
        <v>1661.860601536135</v>
      </c>
      <c r="K34" s="43">
        <f t="shared" si="8"/>
        <v>6.285349730818685</v>
      </c>
    </row>
    <row r="35" spans="1:11" ht="13.5">
      <c r="A35" s="37">
        <v>29</v>
      </c>
      <c r="B35" s="5">
        <v>0.6700231481481481</v>
      </c>
      <c r="C35" s="38">
        <v>290</v>
      </c>
      <c r="D35" s="6">
        <v>29</v>
      </c>
      <c r="E35" s="6">
        <f t="shared" si="0"/>
        <v>22</v>
      </c>
      <c r="F35" s="6">
        <v>34</v>
      </c>
      <c r="G35" s="39">
        <f t="shared" si="6"/>
        <v>1160</v>
      </c>
      <c r="H35" s="40">
        <f t="shared" si="7"/>
        <v>1719.7704807401508</v>
      </c>
      <c r="I35" s="41">
        <f t="shared" si="3"/>
        <v>644.237428758727</v>
      </c>
      <c r="J35" s="42">
        <f t="shared" si="4"/>
        <v>1594.5433960264465</v>
      </c>
      <c r="K35" s="43">
        <f t="shared" si="8"/>
        <v>7.260394616413447</v>
      </c>
    </row>
    <row r="36" spans="1:11" ht="13.5">
      <c r="A36" s="37">
        <v>30</v>
      </c>
      <c r="B36" s="5">
        <v>0.6701388888888888</v>
      </c>
      <c r="C36" s="38">
        <v>300</v>
      </c>
      <c r="D36" s="6">
        <v>28</v>
      </c>
      <c r="E36" s="6">
        <f t="shared" si="0"/>
        <v>21</v>
      </c>
      <c r="F36" s="6">
        <v>33</v>
      </c>
      <c r="G36" s="39">
        <f t="shared" si="6"/>
        <v>1200</v>
      </c>
      <c r="H36" s="40">
        <f t="shared" si="7"/>
        <v>1847.8376996587565</v>
      </c>
      <c r="I36" s="41">
        <f t="shared" si="3"/>
        <v>662.2058772385144</v>
      </c>
      <c r="J36" s="42">
        <f t="shared" si="4"/>
        <v>1725.1050809822962</v>
      </c>
      <c r="K36" s="43">
        <f t="shared" si="8"/>
        <v>13.179233179241233</v>
      </c>
    </row>
    <row r="37" spans="1:11" ht="13.5">
      <c r="A37" s="37">
        <v>31</v>
      </c>
      <c r="B37" s="5">
        <v>0.6702546296296297</v>
      </c>
      <c r="C37" s="38">
        <v>310</v>
      </c>
      <c r="D37" s="6">
        <v>27</v>
      </c>
      <c r="E37" s="6">
        <f t="shared" si="0"/>
        <v>20</v>
      </c>
      <c r="F37" s="6">
        <v>32</v>
      </c>
      <c r="G37" s="39">
        <f t="shared" si="6"/>
        <v>1240</v>
      </c>
      <c r="H37" s="40">
        <f t="shared" si="7"/>
        <v>1984.4145440726015</v>
      </c>
      <c r="I37" s="41">
        <f t="shared" si="3"/>
        <v>678.7098185551263</v>
      </c>
      <c r="J37" s="42">
        <f t="shared" si="4"/>
        <v>1864.7396775217012</v>
      </c>
      <c r="K37" s="43">
        <f t="shared" si="8"/>
        <v>14.060654547248003</v>
      </c>
    </row>
    <row r="38" spans="1:11" ht="13.5">
      <c r="A38" s="37">
        <v>32</v>
      </c>
      <c r="B38" s="5">
        <v>0.6703703703703704</v>
      </c>
      <c r="C38" s="38">
        <v>320</v>
      </c>
      <c r="D38" s="6">
        <v>27</v>
      </c>
      <c r="E38" s="6">
        <f t="shared" si="0"/>
        <v>20</v>
      </c>
      <c r="F38" s="6">
        <v>31</v>
      </c>
      <c r="G38" s="39">
        <f t="shared" si="6"/>
        <v>1280</v>
      </c>
      <c r="H38" s="40">
        <f t="shared" si="7"/>
        <v>2130.277449528909</v>
      </c>
      <c r="I38" s="41">
        <f t="shared" si="3"/>
        <v>728.597875660876</v>
      </c>
      <c r="J38" s="42">
        <f t="shared" si="4"/>
        <v>2001.8059715051936</v>
      </c>
      <c r="K38" s="43">
        <f t="shared" si="8"/>
        <v>14.586290545630755</v>
      </c>
    </row>
    <row r="39" spans="1:11" ht="13.5">
      <c r="A39" s="37">
        <v>33</v>
      </c>
      <c r="B39" s="5">
        <v>0.670486111111111</v>
      </c>
      <c r="C39" s="38">
        <v>330</v>
      </c>
      <c r="D39" s="6">
        <v>23</v>
      </c>
      <c r="E39" s="6">
        <f t="shared" si="0"/>
        <v>16</v>
      </c>
      <c r="F39" s="6">
        <v>30</v>
      </c>
      <c r="G39" s="39">
        <f t="shared" si="6"/>
        <v>1320</v>
      </c>
      <c r="H39" s="40">
        <f t="shared" si="7"/>
        <v>2286.3067611499664</v>
      </c>
      <c r="I39" s="41">
        <f t="shared" si="3"/>
        <v>630.1916179027272</v>
      </c>
      <c r="J39" s="42">
        <f t="shared" si="4"/>
        <v>2197.739095253391</v>
      </c>
      <c r="K39" s="43">
        <f t="shared" si="8"/>
        <v>21.92568825548919</v>
      </c>
    </row>
    <row r="40" spans="1:11" ht="13.5">
      <c r="A40" s="37">
        <v>34</v>
      </c>
      <c r="B40" s="5">
        <v>0.6706018518518518</v>
      </c>
      <c r="C40" s="38">
        <v>340</v>
      </c>
      <c r="D40" s="6">
        <v>11</v>
      </c>
      <c r="E40" s="6">
        <f t="shared" si="0"/>
        <v>4</v>
      </c>
      <c r="F40" s="6">
        <v>30</v>
      </c>
      <c r="G40" s="39">
        <f t="shared" si="6"/>
        <v>1360</v>
      </c>
      <c r="H40" s="40">
        <f t="shared" si="7"/>
        <v>2355.588784215117</v>
      </c>
      <c r="I40" s="41">
        <f t="shared" si="3"/>
        <v>164.31758526721921</v>
      </c>
      <c r="J40" s="42">
        <f t="shared" si="4"/>
        <v>2349.8506870633296</v>
      </c>
      <c r="K40" s="43">
        <f t="shared" si="8"/>
        <v>49.007810667996964</v>
      </c>
    </row>
    <row r="41" spans="1:11" ht="13.5">
      <c r="A41" s="37">
        <v>35</v>
      </c>
      <c r="B41" s="5">
        <v>0.6707175925925926</v>
      </c>
      <c r="C41" s="38">
        <v>350</v>
      </c>
      <c r="D41" s="6">
        <v>9</v>
      </c>
      <c r="E41" s="6">
        <f t="shared" si="0"/>
        <v>2</v>
      </c>
      <c r="F41" s="6">
        <v>31</v>
      </c>
      <c r="G41" s="39">
        <f t="shared" si="6"/>
        <v>1400</v>
      </c>
      <c r="H41" s="40">
        <f t="shared" si="7"/>
        <v>2329.9909604222444</v>
      </c>
      <c r="I41" s="41">
        <f t="shared" si="3"/>
        <v>81.3155208027906</v>
      </c>
      <c r="J41" s="42">
        <f t="shared" si="4"/>
        <v>2328.5715925704203</v>
      </c>
      <c r="K41" s="43">
        <f t="shared" si="8"/>
        <v>8.56863032683481</v>
      </c>
    </row>
    <row r="42" spans="1:11" ht="13.5">
      <c r="A42" s="37">
        <v>36</v>
      </c>
      <c r="B42" s="5">
        <v>0.6708333333333334</v>
      </c>
      <c r="C42" s="38">
        <v>360</v>
      </c>
      <c r="D42" s="6">
        <v>7</v>
      </c>
      <c r="E42" s="6">
        <f t="shared" si="0"/>
        <v>0</v>
      </c>
      <c r="F42" s="6">
        <v>31</v>
      </c>
      <c r="G42" s="39">
        <f t="shared" si="6"/>
        <v>1440</v>
      </c>
      <c r="H42" s="40">
        <f t="shared" si="7"/>
        <v>2396.5621307200227</v>
      </c>
      <c r="I42" s="41">
        <f t="shared" si="3"/>
        <v>0</v>
      </c>
      <c r="J42" s="42">
        <f t="shared" si="4"/>
        <v>2396.5621307200227</v>
      </c>
      <c r="K42" s="43">
        <f t="shared" si="8"/>
        <v>10.599493950798594</v>
      </c>
    </row>
    <row r="43" spans="1:11" ht="13.5">
      <c r="A43" s="44">
        <v>37</v>
      </c>
      <c r="B43" s="8">
        <v>0.6709490740740741</v>
      </c>
      <c r="C43" s="45">
        <v>370</v>
      </c>
      <c r="D43" s="9">
        <v>7</v>
      </c>
      <c r="E43" s="9">
        <f t="shared" si="0"/>
        <v>0</v>
      </c>
      <c r="F43" s="9">
        <v>31</v>
      </c>
      <c r="G43" s="46">
        <f t="shared" si="6"/>
        <v>1480</v>
      </c>
      <c r="H43" s="47">
        <f t="shared" si="7"/>
        <v>2463.133301017801</v>
      </c>
      <c r="I43" s="48">
        <f t="shared" si="3"/>
        <v>0</v>
      </c>
      <c r="J43" s="49">
        <f t="shared" si="4"/>
        <v>2463.133301017801</v>
      </c>
      <c r="K43" s="50">
        <f t="shared" si="8"/>
        <v>6.657117029777828</v>
      </c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9.00390625" defaultRowHeight="13.5"/>
  <cols>
    <col min="1" max="1" width="4.875" style="0" bestFit="1" customWidth="1"/>
    <col min="3" max="4" width="6.75390625" style="0" bestFit="1" customWidth="1"/>
    <col min="5" max="5" width="6.75390625" style="0" customWidth="1"/>
    <col min="6" max="6" width="4.875" style="0" bestFit="1" customWidth="1"/>
    <col min="7" max="7" width="8.625" style="0" bestFit="1" customWidth="1"/>
    <col min="8" max="8" width="10.50390625" style="0" customWidth="1"/>
    <col min="9" max="9" width="7.125" style="0" bestFit="1" customWidth="1"/>
    <col min="10" max="10" width="15.125" style="0" bestFit="1" customWidth="1"/>
    <col min="11" max="11" width="10.625" style="0" bestFit="1" customWidth="1"/>
  </cols>
  <sheetData>
    <row r="1" spans="1:8" ht="24">
      <c r="A1" s="18" t="s">
        <v>27</v>
      </c>
      <c r="B1" s="19"/>
      <c r="C1" s="19"/>
      <c r="H1" s="20"/>
    </row>
    <row r="2" spans="1:3" ht="24">
      <c r="A2" s="19" t="s">
        <v>28</v>
      </c>
      <c r="B2" s="19"/>
      <c r="C2" s="19"/>
    </row>
    <row r="3" spans="1:8" ht="13.5">
      <c r="A3" t="s">
        <v>45</v>
      </c>
      <c r="G3" s="21" t="s">
        <v>30</v>
      </c>
      <c r="H3" s="22" t="s">
        <v>31</v>
      </c>
    </row>
    <row r="4" spans="5:11" ht="13.5">
      <c r="E4" s="26" t="s">
        <v>58</v>
      </c>
      <c r="G4" s="21">
        <v>4</v>
      </c>
      <c r="H4" s="22">
        <f>3.141593/180</f>
        <v>0.017453294444444444</v>
      </c>
      <c r="I4" s="23" t="s">
        <v>32</v>
      </c>
      <c r="J4" s="24" t="s">
        <v>33</v>
      </c>
      <c r="K4" s="25" t="s">
        <v>34</v>
      </c>
    </row>
    <row r="5" spans="1:11" s="29" customFormat="1" ht="13.5">
      <c r="A5" s="26" t="s">
        <v>35</v>
      </c>
      <c r="B5" s="26" t="s">
        <v>7</v>
      </c>
      <c r="C5" s="26" t="s">
        <v>36</v>
      </c>
      <c r="D5" s="26" t="s">
        <v>37</v>
      </c>
      <c r="E5" s="26" t="s">
        <v>59</v>
      </c>
      <c r="F5" s="26" t="s">
        <v>38</v>
      </c>
      <c r="G5" s="27" t="s">
        <v>39</v>
      </c>
      <c r="H5" s="28" t="s">
        <v>40</v>
      </c>
      <c r="I5" s="23" t="s">
        <v>41</v>
      </c>
      <c r="J5" s="24" t="s">
        <v>41</v>
      </c>
      <c r="K5" s="25" t="s">
        <v>42</v>
      </c>
    </row>
    <row r="6" spans="1:11" ht="13.5">
      <c r="A6" s="30">
        <v>0</v>
      </c>
      <c r="B6" s="3">
        <v>0.6527777777777778</v>
      </c>
      <c r="C6" s="31">
        <v>0</v>
      </c>
      <c r="D6" s="4" t="s">
        <v>43</v>
      </c>
      <c r="E6" s="4" t="s">
        <v>43</v>
      </c>
      <c r="F6" s="4" t="s">
        <v>43</v>
      </c>
      <c r="G6" s="32">
        <v>0</v>
      </c>
      <c r="H6" s="33">
        <v>0</v>
      </c>
      <c r="I6" s="34">
        <v>0</v>
      </c>
      <c r="J6" s="35">
        <v>0</v>
      </c>
      <c r="K6" s="36" t="s">
        <v>43</v>
      </c>
    </row>
    <row r="7" spans="1:11" ht="13.5">
      <c r="A7" s="37">
        <v>1</v>
      </c>
      <c r="B7" s="5">
        <v>0.6528935185185185</v>
      </c>
      <c r="C7" s="38">
        <v>10</v>
      </c>
      <c r="D7" s="6">
        <v>25</v>
      </c>
      <c r="E7" s="6">
        <f>+D7-7</f>
        <v>18</v>
      </c>
      <c r="F7" s="6">
        <v>34</v>
      </c>
      <c r="G7" s="39">
        <f>G$4*C7</f>
        <v>40</v>
      </c>
      <c r="H7" s="40">
        <f>+G7/TAN(F7*H$4)</f>
        <v>59.302430370350024</v>
      </c>
      <c r="I7" s="41">
        <f>+H7*SIN(E7*H$4)</f>
        <v>18.32546074592743</v>
      </c>
      <c r="J7" s="42">
        <f>+H7*COS(E7*H$4)</f>
        <v>56.399962201048375</v>
      </c>
      <c r="K7" s="43">
        <f>SQRT((I7-I6)^2+(J7-J6)^2)/10</f>
        <v>5.930243037035002</v>
      </c>
    </row>
    <row r="8" spans="1:11" ht="13.5">
      <c r="A8" s="37">
        <v>2</v>
      </c>
      <c r="B8" s="5">
        <v>0.6530092592592592</v>
      </c>
      <c r="C8" s="38">
        <v>20</v>
      </c>
      <c r="D8" s="6">
        <v>24</v>
      </c>
      <c r="E8" s="6">
        <f aca="true" t="shared" si="0" ref="E8:E25">+D8-7</f>
        <v>17</v>
      </c>
      <c r="F8" s="6">
        <v>31</v>
      </c>
      <c r="G8" s="39">
        <f aca="true" t="shared" si="1" ref="G8:G25">G$4*C8</f>
        <v>80</v>
      </c>
      <c r="H8" s="40">
        <f aca="true" t="shared" si="2" ref="H8:H25">+G8/TAN(F8*H$4)</f>
        <v>133.14234059555682</v>
      </c>
      <c r="I8" s="41">
        <f aca="true" t="shared" si="3" ref="I8:I25">+H8*SIN(E8*H$4)</f>
        <v>38.927057256317674</v>
      </c>
      <c r="J8" s="42">
        <f aca="true" t="shared" si="4" ref="J8:J25">+H8*COS(E8*H$4)</f>
        <v>127.32465225802356</v>
      </c>
      <c r="K8" s="43">
        <f aca="true" t="shared" si="5" ref="K8:K25">SQRT((I8-I7)^2+(J8-J7)^2)/10</f>
        <v>7.385619431337441</v>
      </c>
    </row>
    <row r="9" spans="1:11" ht="13.5">
      <c r="A9" s="37">
        <v>3</v>
      </c>
      <c r="B9" s="5">
        <v>0.653125</v>
      </c>
      <c r="C9" s="38">
        <v>30</v>
      </c>
      <c r="D9" s="6">
        <v>19</v>
      </c>
      <c r="E9" s="6">
        <f t="shared" si="0"/>
        <v>12</v>
      </c>
      <c r="F9" s="6">
        <v>31</v>
      </c>
      <c r="G9" s="39">
        <f t="shared" si="1"/>
        <v>120</v>
      </c>
      <c r="H9" s="40">
        <f t="shared" si="2"/>
        <v>199.7135108933352</v>
      </c>
      <c r="I9" s="41">
        <f t="shared" si="3"/>
        <v>41.52277824038354</v>
      </c>
      <c r="J9" s="42">
        <f t="shared" si="4"/>
        <v>195.34929055551305</v>
      </c>
      <c r="K9" s="43">
        <f t="shared" si="5"/>
        <v>6.807414474623529</v>
      </c>
    </row>
    <row r="10" spans="1:11" ht="13.5">
      <c r="A10" s="37">
        <v>4</v>
      </c>
      <c r="B10" s="5">
        <v>0.653240740740741</v>
      </c>
      <c r="C10" s="38">
        <v>40</v>
      </c>
      <c r="D10" s="6">
        <v>18</v>
      </c>
      <c r="E10" s="6">
        <f t="shared" si="0"/>
        <v>11</v>
      </c>
      <c r="F10" s="6">
        <v>34</v>
      </c>
      <c r="G10" s="39">
        <f t="shared" si="1"/>
        <v>160</v>
      </c>
      <c r="H10" s="40">
        <f t="shared" si="2"/>
        <v>237.2097214814001</v>
      </c>
      <c r="I10" s="41">
        <f t="shared" si="3"/>
        <v>45.26175357876894</v>
      </c>
      <c r="J10" s="42">
        <f t="shared" si="4"/>
        <v>232.8515098260224</v>
      </c>
      <c r="K10" s="43">
        <f t="shared" si="5"/>
        <v>3.7688146502506825</v>
      </c>
    </row>
    <row r="11" spans="1:11" ht="13.5">
      <c r="A11" s="37">
        <v>5</v>
      </c>
      <c r="B11" s="5">
        <v>0.653356481481481</v>
      </c>
      <c r="C11" s="38">
        <v>50</v>
      </c>
      <c r="D11" s="6">
        <v>18</v>
      </c>
      <c r="E11" s="6">
        <f t="shared" si="0"/>
        <v>11</v>
      </c>
      <c r="F11" s="6">
        <v>34</v>
      </c>
      <c r="G11" s="39">
        <f t="shared" si="1"/>
        <v>200</v>
      </c>
      <c r="H11" s="40">
        <f t="shared" si="2"/>
        <v>296.51215185175016</v>
      </c>
      <c r="I11" s="41">
        <f t="shared" si="3"/>
        <v>56.57719197346118</v>
      </c>
      <c r="J11" s="42">
        <f t="shared" si="4"/>
        <v>291.06438728252806</v>
      </c>
      <c r="K11" s="43">
        <f t="shared" si="5"/>
        <v>5.930243037035008</v>
      </c>
    </row>
    <row r="12" spans="1:11" ht="13.5">
      <c r="A12" s="37">
        <v>6</v>
      </c>
      <c r="B12" s="5">
        <v>0.653472222222222</v>
      </c>
      <c r="C12" s="38">
        <v>60</v>
      </c>
      <c r="D12" s="6">
        <v>15</v>
      </c>
      <c r="E12" s="6">
        <f t="shared" si="0"/>
        <v>8</v>
      </c>
      <c r="F12" s="6">
        <v>34</v>
      </c>
      <c r="G12" s="39">
        <f t="shared" si="1"/>
        <v>240</v>
      </c>
      <c r="H12" s="40">
        <f t="shared" si="2"/>
        <v>355.81458222210017</v>
      </c>
      <c r="I12" s="41">
        <f t="shared" si="3"/>
        <v>49.51982419947169</v>
      </c>
      <c r="J12" s="42">
        <f t="shared" si="4"/>
        <v>352.3518184047602</v>
      </c>
      <c r="K12" s="43">
        <f t="shared" si="5"/>
        <v>6.169242784539844</v>
      </c>
    </row>
    <row r="13" spans="1:11" ht="13.5">
      <c r="A13" s="37">
        <v>7</v>
      </c>
      <c r="B13" s="5">
        <v>0.653587962962963</v>
      </c>
      <c r="C13" s="38">
        <v>70</v>
      </c>
      <c r="D13" s="6">
        <v>15</v>
      </c>
      <c r="E13" s="6">
        <f t="shared" si="0"/>
        <v>8</v>
      </c>
      <c r="F13" s="6">
        <v>34</v>
      </c>
      <c r="G13" s="39">
        <f t="shared" si="1"/>
        <v>280</v>
      </c>
      <c r="H13" s="40">
        <f t="shared" si="2"/>
        <v>415.1170125924502</v>
      </c>
      <c r="I13" s="41">
        <f t="shared" si="3"/>
        <v>57.77312823271697</v>
      </c>
      <c r="J13" s="42">
        <f t="shared" si="4"/>
        <v>411.0771214722202</v>
      </c>
      <c r="K13" s="43">
        <f t="shared" si="5"/>
        <v>5.930243037035</v>
      </c>
    </row>
    <row r="14" spans="1:11" ht="13.5">
      <c r="A14" s="37">
        <v>8</v>
      </c>
      <c r="B14" s="5">
        <v>0.653703703703704</v>
      </c>
      <c r="C14" s="38">
        <v>80</v>
      </c>
      <c r="D14" s="6">
        <v>16</v>
      </c>
      <c r="E14" s="6">
        <f t="shared" si="0"/>
        <v>9</v>
      </c>
      <c r="F14" s="6">
        <v>33</v>
      </c>
      <c r="G14" s="39">
        <f t="shared" si="1"/>
        <v>320</v>
      </c>
      <c r="H14" s="40">
        <f t="shared" si="2"/>
        <v>492.75671990900173</v>
      </c>
      <c r="I14" s="41">
        <f t="shared" si="3"/>
        <v>77.08414230366388</v>
      </c>
      <c r="J14" s="42">
        <f t="shared" si="4"/>
        <v>486.6900656688884</v>
      </c>
      <c r="K14" s="43">
        <f t="shared" si="5"/>
        <v>7.803994230223884</v>
      </c>
    </row>
    <row r="15" spans="1:11" ht="13.5">
      <c r="A15" s="37">
        <v>9</v>
      </c>
      <c r="B15" s="5">
        <v>0.653819444444444</v>
      </c>
      <c r="C15" s="38">
        <v>90</v>
      </c>
      <c r="D15" s="6">
        <v>17</v>
      </c>
      <c r="E15" s="6">
        <f t="shared" si="0"/>
        <v>10</v>
      </c>
      <c r="F15" s="6">
        <v>33</v>
      </c>
      <c r="G15" s="39">
        <f t="shared" si="1"/>
        <v>360</v>
      </c>
      <c r="H15" s="40">
        <f t="shared" si="2"/>
        <v>554.351309897627</v>
      </c>
      <c r="I15" s="41">
        <f t="shared" si="3"/>
        <v>96.26210525741756</v>
      </c>
      <c r="J15" s="42">
        <f t="shared" si="4"/>
        <v>545.9294660270909</v>
      </c>
      <c r="K15" s="43">
        <f t="shared" si="5"/>
        <v>6.226636987857054</v>
      </c>
    </row>
    <row r="16" spans="1:11" ht="13.5">
      <c r="A16" s="37">
        <v>10</v>
      </c>
      <c r="B16" s="5">
        <v>0.653935185185185</v>
      </c>
      <c r="C16" s="38">
        <v>100</v>
      </c>
      <c r="D16" s="6">
        <v>19</v>
      </c>
      <c r="E16" s="6">
        <f t="shared" si="0"/>
        <v>12</v>
      </c>
      <c r="F16" s="6">
        <v>32</v>
      </c>
      <c r="G16" s="39">
        <f t="shared" si="1"/>
        <v>400</v>
      </c>
      <c r="H16" s="40">
        <f t="shared" si="2"/>
        <v>640.1337238943876</v>
      </c>
      <c r="I16" s="41">
        <f t="shared" si="3"/>
        <v>133.0912993445582</v>
      </c>
      <c r="J16" s="42">
        <f t="shared" si="4"/>
        <v>626.1452631024795</v>
      </c>
      <c r="K16" s="43">
        <f t="shared" si="5"/>
        <v>8.82664355094743</v>
      </c>
    </row>
    <row r="17" spans="1:11" ht="13.5">
      <c r="A17" s="37">
        <v>11</v>
      </c>
      <c r="B17" s="5">
        <v>0.654050925925926</v>
      </c>
      <c r="C17" s="38">
        <v>110</v>
      </c>
      <c r="D17" s="6">
        <v>20</v>
      </c>
      <c r="E17" s="6">
        <f t="shared" si="0"/>
        <v>13</v>
      </c>
      <c r="F17" s="6">
        <v>33</v>
      </c>
      <c r="G17" s="39">
        <f t="shared" si="1"/>
        <v>440</v>
      </c>
      <c r="H17" s="40">
        <f t="shared" si="2"/>
        <v>677.5404898748774</v>
      </c>
      <c r="I17" s="41">
        <f t="shared" si="3"/>
        <v>152.41346407461478</v>
      </c>
      <c r="J17" s="42">
        <f t="shared" si="4"/>
        <v>660.175167200846</v>
      </c>
      <c r="K17" s="43">
        <f t="shared" si="5"/>
        <v>3.913285605216496</v>
      </c>
    </row>
    <row r="18" spans="1:11" ht="13.5">
      <c r="A18" s="37">
        <v>12</v>
      </c>
      <c r="B18" s="5">
        <v>0.654166666666666</v>
      </c>
      <c r="C18" s="38">
        <v>120</v>
      </c>
      <c r="D18" s="6">
        <v>21</v>
      </c>
      <c r="E18" s="6">
        <f t="shared" si="0"/>
        <v>14</v>
      </c>
      <c r="F18" s="6">
        <v>34</v>
      </c>
      <c r="G18" s="39">
        <f t="shared" si="1"/>
        <v>480</v>
      </c>
      <c r="H18" s="40">
        <f t="shared" si="2"/>
        <v>711.6291644442003</v>
      </c>
      <c r="I18" s="41">
        <f t="shared" si="3"/>
        <v>172.15869503025158</v>
      </c>
      <c r="J18" s="42">
        <f t="shared" si="4"/>
        <v>690.4907323150917</v>
      </c>
      <c r="K18" s="43">
        <f t="shared" si="5"/>
        <v>3.617882852840194</v>
      </c>
    </row>
    <row r="19" spans="1:11" ht="13.5">
      <c r="A19" s="37">
        <v>13</v>
      </c>
      <c r="B19" s="5">
        <v>0.654282407407407</v>
      </c>
      <c r="C19" s="38">
        <v>130</v>
      </c>
      <c r="D19" s="6">
        <v>22</v>
      </c>
      <c r="E19" s="6">
        <f t="shared" si="0"/>
        <v>15</v>
      </c>
      <c r="F19" s="6">
        <v>32</v>
      </c>
      <c r="G19" s="39">
        <f t="shared" si="1"/>
        <v>520</v>
      </c>
      <c r="H19" s="40">
        <f t="shared" si="2"/>
        <v>832.1738410627038</v>
      </c>
      <c r="I19" s="41">
        <f t="shared" si="3"/>
        <v>215.38246210738168</v>
      </c>
      <c r="J19" s="42">
        <f t="shared" si="4"/>
        <v>803.8181988270834</v>
      </c>
      <c r="K19" s="43">
        <f t="shared" si="5"/>
        <v>12.12905961167831</v>
      </c>
    </row>
    <row r="20" spans="1:11" ht="13.5">
      <c r="A20" s="37">
        <v>14</v>
      </c>
      <c r="B20" s="5">
        <v>0.654398148148148</v>
      </c>
      <c r="C20" s="38">
        <v>140</v>
      </c>
      <c r="D20" s="6">
        <v>22</v>
      </c>
      <c r="E20" s="6">
        <f t="shared" si="0"/>
        <v>15</v>
      </c>
      <c r="F20" s="6">
        <v>32</v>
      </c>
      <c r="G20" s="39">
        <f t="shared" si="1"/>
        <v>560</v>
      </c>
      <c r="H20" s="40">
        <f t="shared" si="2"/>
        <v>896.1872134521426</v>
      </c>
      <c r="I20" s="41">
        <f t="shared" si="3"/>
        <v>231.95034380794954</v>
      </c>
      <c r="J20" s="42">
        <f t="shared" si="4"/>
        <v>865.6503679676283</v>
      </c>
      <c r="K20" s="43">
        <f t="shared" si="5"/>
        <v>6.40133723894388</v>
      </c>
    </row>
    <row r="21" spans="1:11" ht="13.5">
      <c r="A21" s="37">
        <v>15</v>
      </c>
      <c r="B21" s="5">
        <v>0.654513888888889</v>
      </c>
      <c r="C21" s="38">
        <v>150</v>
      </c>
      <c r="D21" s="6">
        <v>23</v>
      </c>
      <c r="E21" s="6">
        <f t="shared" si="0"/>
        <v>16</v>
      </c>
      <c r="F21" s="6">
        <v>32</v>
      </c>
      <c r="G21" s="39">
        <f t="shared" si="1"/>
        <v>600</v>
      </c>
      <c r="H21" s="40">
        <f t="shared" si="2"/>
        <v>960.2005858415813</v>
      </c>
      <c r="I21" s="41">
        <f t="shared" si="3"/>
        <v>264.6671789564644</v>
      </c>
      <c r="J21" s="42">
        <f t="shared" si="4"/>
        <v>923.0040354374096</v>
      </c>
      <c r="K21" s="43">
        <f t="shared" si="5"/>
        <v>6.602904265828291</v>
      </c>
    </row>
    <row r="22" spans="1:11" ht="13.5">
      <c r="A22" s="37">
        <v>16</v>
      </c>
      <c r="B22" s="5">
        <v>0.654629629629629</v>
      </c>
      <c r="C22" s="38">
        <v>160</v>
      </c>
      <c r="D22" s="6">
        <v>25</v>
      </c>
      <c r="E22" s="6">
        <f t="shared" si="0"/>
        <v>18</v>
      </c>
      <c r="F22" s="6">
        <v>31</v>
      </c>
      <c r="G22" s="39">
        <f t="shared" si="1"/>
        <v>640</v>
      </c>
      <c r="H22" s="40">
        <f t="shared" si="2"/>
        <v>1065.1387247644545</v>
      </c>
      <c r="I22" s="41">
        <f t="shared" si="3"/>
        <v>329.14600241067666</v>
      </c>
      <c r="J22" s="42">
        <f t="shared" si="4"/>
        <v>1013.0071135435917</v>
      </c>
      <c r="K22" s="43">
        <f t="shared" si="5"/>
        <v>11.071618103342884</v>
      </c>
    </row>
    <row r="23" spans="1:11" ht="13.5">
      <c r="A23" s="37">
        <v>17</v>
      </c>
      <c r="B23" s="5">
        <v>0.65474537037037</v>
      </c>
      <c r="C23" s="38">
        <v>170</v>
      </c>
      <c r="D23" s="6">
        <v>24</v>
      </c>
      <c r="E23" s="6">
        <f t="shared" si="0"/>
        <v>17</v>
      </c>
      <c r="F23" s="6">
        <v>31</v>
      </c>
      <c r="G23" s="39">
        <f t="shared" si="1"/>
        <v>680</v>
      </c>
      <c r="H23" s="40">
        <f t="shared" si="2"/>
        <v>1131.7098950622328</v>
      </c>
      <c r="I23" s="41">
        <f t="shared" si="3"/>
        <v>330.87998667870016</v>
      </c>
      <c r="J23" s="42">
        <f t="shared" si="4"/>
        <v>1082.2595441932</v>
      </c>
      <c r="K23" s="43">
        <f t="shared" si="5"/>
        <v>6.92741355220011</v>
      </c>
    </row>
    <row r="24" spans="1:11" ht="13.5">
      <c r="A24" s="37">
        <v>18</v>
      </c>
      <c r="B24" s="5">
        <v>0.654861111111111</v>
      </c>
      <c r="C24" s="38">
        <v>180</v>
      </c>
      <c r="D24" s="6">
        <v>24</v>
      </c>
      <c r="E24" s="6">
        <f t="shared" si="0"/>
        <v>17</v>
      </c>
      <c r="F24" s="6">
        <v>30</v>
      </c>
      <c r="G24" s="39">
        <f t="shared" si="1"/>
        <v>720</v>
      </c>
      <c r="H24" s="40">
        <f t="shared" si="2"/>
        <v>1247.076415172709</v>
      </c>
      <c r="I24" s="41">
        <f t="shared" si="3"/>
        <v>364.609896440798</v>
      </c>
      <c r="J24" s="42">
        <f t="shared" si="4"/>
        <v>1192.5850949502285</v>
      </c>
      <c r="K24" s="43">
        <f t="shared" si="5"/>
        <v>11.536652011047622</v>
      </c>
    </row>
    <row r="25" spans="1:11" ht="13.5">
      <c r="A25" s="44">
        <v>19</v>
      </c>
      <c r="B25" s="8">
        <v>0.654976851851852</v>
      </c>
      <c r="C25" s="45">
        <v>190</v>
      </c>
      <c r="D25" s="9">
        <v>25</v>
      </c>
      <c r="E25" s="9">
        <f t="shared" si="0"/>
        <v>18</v>
      </c>
      <c r="F25" s="9">
        <v>30</v>
      </c>
      <c r="G25" s="46">
        <f t="shared" si="1"/>
        <v>760</v>
      </c>
      <c r="H25" s="47">
        <f t="shared" si="2"/>
        <v>1316.3584382378594</v>
      </c>
      <c r="I25" s="48">
        <f t="shared" si="3"/>
        <v>406.77717147254</v>
      </c>
      <c r="J25" s="49">
        <f t="shared" si="4"/>
        <v>1251.931256375052</v>
      </c>
      <c r="K25" s="50">
        <f t="shared" si="5"/>
        <v>7.280141454301409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"/>
    </sheetView>
  </sheetViews>
  <sheetFormatPr defaultColWidth="9.00390625" defaultRowHeight="13.5"/>
  <cols>
    <col min="1" max="1" width="4.875" style="0" bestFit="1" customWidth="1"/>
    <col min="3" max="4" width="6.75390625" style="0" bestFit="1" customWidth="1"/>
    <col min="5" max="5" width="6.75390625" style="0" customWidth="1"/>
    <col min="6" max="6" width="4.875" style="0" bestFit="1" customWidth="1"/>
    <col min="7" max="7" width="8.625" style="0" bestFit="1" customWidth="1"/>
    <col min="8" max="8" width="10.50390625" style="0" customWidth="1"/>
    <col min="9" max="9" width="7.125" style="0" bestFit="1" customWidth="1"/>
    <col min="10" max="10" width="15.125" style="0" bestFit="1" customWidth="1"/>
    <col min="11" max="11" width="10.625" style="0" bestFit="1" customWidth="1"/>
  </cols>
  <sheetData>
    <row r="1" spans="1:8" ht="24">
      <c r="A1" s="18" t="s">
        <v>27</v>
      </c>
      <c r="B1" s="19"/>
      <c r="C1" s="19"/>
      <c r="H1" s="20"/>
    </row>
    <row r="2" spans="1:3" ht="24">
      <c r="A2" s="19" t="s">
        <v>28</v>
      </c>
      <c r="B2" s="19"/>
      <c r="C2" s="19"/>
    </row>
    <row r="3" spans="1:8" ht="13.5">
      <c r="A3" t="s">
        <v>44</v>
      </c>
      <c r="G3" s="21" t="s">
        <v>30</v>
      </c>
      <c r="H3" s="22" t="s">
        <v>31</v>
      </c>
    </row>
    <row r="4" spans="5:11" ht="13.5">
      <c r="E4" s="26" t="s">
        <v>58</v>
      </c>
      <c r="G4" s="21">
        <v>4</v>
      </c>
      <c r="H4" s="22">
        <f>3.141593/180</f>
        <v>0.017453294444444444</v>
      </c>
      <c r="I4" s="23" t="s">
        <v>32</v>
      </c>
      <c r="J4" s="24" t="s">
        <v>33</v>
      </c>
      <c r="K4" s="25" t="s">
        <v>34</v>
      </c>
    </row>
    <row r="5" spans="1:11" s="29" customFormat="1" ht="13.5">
      <c r="A5" s="26" t="s">
        <v>35</v>
      </c>
      <c r="B5" s="26" t="s">
        <v>7</v>
      </c>
      <c r="C5" s="26" t="s">
        <v>36</v>
      </c>
      <c r="D5" s="26" t="s">
        <v>37</v>
      </c>
      <c r="E5" s="26" t="s">
        <v>59</v>
      </c>
      <c r="F5" s="26" t="s">
        <v>38</v>
      </c>
      <c r="G5" s="27" t="s">
        <v>39</v>
      </c>
      <c r="H5" s="28" t="s">
        <v>40</v>
      </c>
      <c r="I5" s="23" t="s">
        <v>41</v>
      </c>
      <c r="J5" s="24" t="s">
        <v>41</v>
      </c>
      <c r="K5" s="25" t="s">
        <v>42</v>
      </c>
    </row>
    <row r="6" spans="1:11" ht="13.5">
      <c r="A6" s="30">
        <v>0</v>
      </c>
      <c r="B6" s="3">
        <v>0.638888888888889</v>
      </c>
      <c r="C6" s="31">
        <v>0</v>
      </c>
      <c r="D6" s="4" t="s">
        <v>43</v>
      </c>
      <c r="E6" s="4" t="s">
        <v>43</v>
      </c>
      <c r="F6" s="4" t="s">
        <v>43</v>
      </c>
      <c r="G6" s="32">
        <v>0</v>
      </c>
      <c r="H6" s="33">
        <v>0</v>
      </c>
      <c r="I6" s="34">
        <v>0</v>
      </c>
      <c r="J6" s="35">
        <v>0</v>
      </c>
      <c r="K6" s="36" t="s">
        <v>43</v>
      </c>
    </row>
    <row r="7" spans="1:11" ht="13.5">
      <c r="A7" s="37">
        <v>1</v>
      </c>
      <c r="B7" s="5">
        <v>0.6390046296296296</v>
      </c>
      <c r="C7" s="38">
        <v>10</v>
      </c>
      <c r="D7" s="6">
        <v>20</v>
      </c>
      <c r="E7" s="6">
        <f>+D7-7</f>
        <v>13</v>
      </c>
      <c r="F7" s="6">
        <v>36</v>
      </c>
      <c r="G7" s="39">
        <f>G$4*C7</f>
        <v>40</v>
      </c>
      <c r="H7" s="40">
        <f>+G7/TAN(F7*H$4)</f>
        <v>55.05526879757474</v>
      </c>
      <c r="I7" s="41">
        <f>+H7*SIN(E7*H$4)</f>
        <v>12.384742105297692</v>
      </c>
      <c r="J7" s="42">
        <f>+H7*COS(E7*H$4)</f>
        <v>53.6442055152136</v>
      </c>
      <c r="K7" s="43">
        <f>SQRT((I7-I6)^2+(J7-J6)^2)/10</f>
        <v>5.505526879757474</v>
      </c>
    </row>
    <row r="8" spans="1:11" ht="13.5">
      <c r="A8" s="37">
        <v>2</v>
      </c>
      <c r="B8" s="5">
        <v>0.6391203703703704</v>
      </c>
      <c r="C8" s="38">
        <v>20</v>
      </c>
      <c r="D8" s="6">
        <v>20</v>
      </c>
      <c r="E8" s="6">
        <f aca="true" t="shared" si="0" ref="E8:E36">+D8-7</f>
        <v>13</v>
      </c>
      <c r="F8" s="6">
        <v>35</v>
      </c>
      <c r="G8" s="39">
        <f aca="true" t="shared" si="1" ref="G8:G30">G$4*C8</f>
        <v>80</v>
      </c>
      <c r="H8" s="40">
        <f aca="true" t="shared" si="2" ref="H8:H30">+G8/TAN(F8*H$4)</f>
        <v>114.25182416013615</v>
      </c>
      <c r="I8" s="41">
        <f aca="true" t="shared" si="3" ref="I8:I36">+H8*SIN(E8*H$4)</f>
        <v>25.701071090682568</v>
      </c>
      <c r="J8" s="42">
        <f aca="true" t="shared" si="4" ref="J8:J36">+H8*COS(E8*H$4)</f>
        <v>111.32355666574057</v>
      </c>
      <c r="K8" s="43">
        <f aca="true" t="shared" si="5" ref="K8:K30">SQRT((I8-I7)^2+(J8-J7)^2)/10</f>
        <v>5.919655536256141</v>
      </c>
    </row>
    <row r="9" spans="1:11" ht="13.5">
      <c r="A9" s="37">
        <v>3</v>
      </c>
      <c r="B9" s="5">
        <v>0.639236111111111</v>
      </c>
      <c r="C9" s="38">
        <v>30</v>
      </c>
      <c r="D9" s="6">
        <v>21</v>
      </c>
      <c r="E9" s="6">
        <f t="shared" si="0"/>
        <v>14</v>
      </c>
      <c r="F9" s="6">
        <v>30</v>
      </c>
      <c r="G9" s="39">
        <f t="shared" si="1"/>
        <v>120</v>
      </c>
      <c r="H9" s="40">
        <f t="shared" si="2"/>
        <v>207.8460691954515</v>
      </c>
      <c r="I9" s="41">
        <f t="shared" si="3"/>
        <v>50.28252048635936</v>
      </c>
      <c r="J9" s="42">
        <f t="shared" si="4"/>
        <v>201.67215130884895</v>
      </c>
      <c r="K9" s="43">
        <f t="shared" si="5"/>
        <v>9.363287995344868</v>
      </c>
    </row>
    <row r="10" spans="1:11" ht="13.5">
      <c r="A10" s="37">
        <v>4</v>
      </c>
      <c r="B10" s="5">
        <v>0.639351851851852</v>
      </c>
      <c r="C10" s="38">
        <v>40</v>
      </c>
      <c r="D10" s="6">
        <v>20</v>
      </c>
      <c r="E10" s="6">
        <f t="shared" si="0"/>
        <v>13</v>
      </c>
      <c r="F10" s="6">
        <v>29</v>
      </c>
      <c r="G10" s="39">
        <f t="shared" si="1"/>
        <v>160</v>
      </c>
      <c r="H10" s="40">
        <f t="shared" si="2"/>
        <v>288.6476028512969</v>
      </c>
      <c r="I10" s="41">
        <f t="shared" si="3"/>
        <v>64.93158963167532</v>
      </c>
      <c r="J10" s="42">
        <f t="shared" si="4"/>
        <v>281.2495818658291</v>
      </c>
      <c r="K10" s="43">
        <f t="shared" si="5"/>
        <v>8.091453936639104</v>
      </c>
    </row>
    <row r="11" spans="1:11" ht="13.5">
      <c r="A11" s="37">
        <v>5</v>
      </c>
      <c r="B11" s="5">
        <v>0.639467592592593</v>
      </c>
      <c r="C11" s="38">
        <v>50</v>
      </c>
      <c r="D11" s="6">
        <v>18</v>
      </c>
      <c r="E11" s="6">
        <f t="shared" si="0"/>
        <v>11</v>
      </c>
      <c r="F11" s="6">
        <v>29</v>
      </c>
      <c r="G11" s="39">
        <f t="shared" si="1"/>
        <v>200</v>
      </c>
      <c r="H11" s="40">
        <f t="shared" si="2"/>
        <v>360.8095035641211</v>
      </c>
      <c r="I11" s="41">
        <f t="shared" si="3"/>
        <v>68.84570639520659</v>
      </c>
      <c r="J11" s="42">
        <f t="shared" si="4"/>
        <v>354.1804152873681</v>
      </c>
      <c r="K11" s="43">
        <f t="shared" si="5"/>
        <v>7.303579104520485</v>
      </c>
    </row>
    <row r="12" spans="1:11" ht="13.5">
      <c r="A12" s="37">
        <v>6</v>
      </c>
      <c r="B12" s="5">
        <v>0.639583333333334</v>
      </c>
      <c r="C12" s="38">
        <v>60</v>
      </c>
      <c r="D12" s="6">
        <v>12</v>
      </c>
      <c r="E12" s="6">
        <f t="shared" si="0"/>
        <v>5</v>
      </c>
      <c r="F12" s="6">
        <v>29</v>
      </c>
      <c r="G12" s="39">
        <f t="shared" si="1"/>
        <v>240</v>
      </c>
      <c r="H12" s="40">
        <f t="shared" si="2"/>
        <v>432.9714042769453</v>
      </c>
      <c r="I12" s="41">
        <f t="shared" si="3"/>
        <v>37.735948478669656</v>
      </c>
      <c r="J12" s="42">
        <f t="shared" si="4"/>
        <v>431.32381700291626</v>
      </c>
      <c r="K12" s="43">
        <f t="shared" si="5"/>
        <v>8.318005449548572</v>
      </c>
    </row>
    <row r="13" spans="1:11" ht="13.5">
      <c r="A13" s="37">
        <v>7</v>
      </c>
      <c r="B13" s="5">
        <v>0.639699074074075</v>
      </c>
      <c r="C13" s="38">
        <v>70</v>
      </c>
      <c r="D13" s="6">
        <v>16</v>
      </c>
      <c r="E13" s="6">
        <f t="shared" si="0"/>
        <v>9</v>
      </c>
      <c r="F13" s="6">
        <v>30</v>
      </c>
      <c r="G13" s="39">
        <f t="shared" si="1"/>
        <v>280</v>
      </c>
      <c r="H13" s="40">
        <f t="shared" si="2"/>
        <v>484.9741614560535</v>
      </c>
      <c r="I13" s="41">
        <f t="shared" si="3"/>
        <v>75.8666818022943</v>
      </c>
      <c r="J13" s="42">
        <f t="shared" si="4"/>
        <v>479.0033234459983</v>
      </c>
      <c r="K13" s="43">
        <f t="shared" si="5"/>
        <v>6.105152052531765</v>
      </c>
    </row>
    <row r="14" spans="1:11" ht="13.5">
      <c r="A14" s="37">
        <v>8</v>
      </c>
      <c r="B14" s="5">
        <v>0.639814814814815</v>
      </c>
      <c r="C14" s="38">
        <v>80</v>
      </c>
      <c r="D14" s="6">
        <v>16</v>
      </c>
      <c r="E14" s="6">
        <f t="shared" si="0"/>
        <v>9</v>
      </c>
      <c r="F14" s="6">
        <v>30</v>
      </c>
      <c r="G14" s="39">
        <f t="shared" si="1"/>
        <v>320</v>
      </c>
      <c r="H14" s="40">
        <f t="shared" si="2"/>
        <v>554.256184521204</v>
      </c>
      <c r="I14" s="41">
        <f t="shared" si="3"/>
        <v>86.70477920262205</v>
      </c>
      <c r="J14" s="42">
        <f t="shared" si="4"/>
        <v>547.4323696525695</v>
      </c>
      <c r="K14" s="43">
        <f t="shared" si="5"/>
        <v>6.928202306515049</v>
      </c>
    </row>
    <row r="15" spans="1:11" ht="13.5">
      <c r="A15" s="37">
        <v>9</v>
      </c>
      <c r="B15" s="5">
        <v>0.639930555555556</v>
      </c>
      <c r="C15" s="38">
        <v>90</v>
      </c>
      <c r="D15" s="6">
        <v>16</v>
      </c>
      <c r="E15" s="6">
        <f t="shared" si="0"/>
        <v>9</v>
      </c>
      <c r="F15" s="6">
        <v>31</v>
      </c>
      <c r="G15" s="39">
        <f t="shared" si="1"/>
        <v>360</v>
      </c>
      <c r="H15" s="40">
        <f t="shared" si="2"/>
        <v>599.1405326800057</v>
      </c>
      <c r="I15" s="41">
        <f t="shared" si="3"/>
        <v>93.72623896337215</v>
      </c>
      <c r="J15" s="42">
        <f t="shared" si="4"/>
        <v>591.7641168826154</v>
      </c>
      <c r="K15" s="43">
        <f t="shared" si="5"/>
        <v>4.488434815880163</v>
      </c>
    </row>
    <row r="16" spans="1:11" ht="13.5">
      <c r="A16" s="37">
        <v>10</v>
      </c>
      <c r="B16" s="5">
        <v>0.640046296296297</v>
      </c>
      <c r="C16" s="38">
        <v>100</v>
      </c>
      <c r="D16" s="6">
        <v>16</v>
      </c>
      <c r="E16" s="6">
        <f t="shared" si="0"/>
        <v>9</v>
      </c>
      <c r="F16" s="6">
        <v>31</v>
      </c>
      <c r="G16" s="39">
        <f t="shared" si="1"/>
        <v>400</v>
      </c>
      <c r="H16" s="40">
        <f t="shared" si="2"/>
        <v>665.7117029777841</v>
      </c>
      <c r="I16" s="41">
        <f t="shared" si="3"/>
        <v>104.14026551485794</v>
      </c>
      <c r="J16" s="42">
        <f t="shared" si="4"/>
        <v>657.5156854251283</v>
      </c>
      <c r="K16" s="43">
        <f t="shared" si="5"/>
        <v>6.657117029777839</v>
      </c>
    </row>
    <row r="17" spans="1:11" ht="13.5">
      <c r="A17" s="37">
        <v>11</v>
      </c>
      <c r="B17" s="5">
        <v>0.640162037037038</v>
      </c>
      <c r="C17" s="38">
        <v>110</v>
      </c>
      <c r="D17" s="6">
        <v>14</v>
      </c>
      <c r="E17" s="6">
        <f t="shared" si="0"/>
        <v>7</v>
      </c>
      <c r="F17" s="6">
        <v>30</v>
      </c>
      <c r="G17" s="39">
        <f t="shared" si="1"/>
        <v>440</v>
      </c>
      <c r="H17" s="40">
        <f t="shared" si="2"/>
        <v>762.1022537166555</v>
      </c>
      <c r="I17" s="41">
        <f t="shared" si="3"/>
        <v>92.87691145817237</v>
      </c>
      <c r="J17" s="42">
        <f t="shared" si="4"/>
        <v>756.4216578324529</v>
      </c>
      <c r="K17" s="43">
        <f t="shared" si="5"/>
        <v>9.954523857244359</v>
      </c>
    </row>
    <row r="18" spans="1:11" ht="13.5">
      <c r="A18" s="37">
        <v>12</v>
      </c>
      <c r="B18" s="5">
        <v>0.640277777777779</v>
      </c>
      <c r="C18" s="38">
        <v>120</v>
      </c>
      <c r="D18" s="6">
        <v>15</v>
      </c>
      <c r="E18" s="6">
        <f t="shared" si="0"/>
        <v>8</v>
      </c>
      <c r="F18" s="6">
        <v>31</v>
      </c>
      <c r="G18" s="39">
        <f t="shared" si="1"/>
        <v>480</v>
      </c>
      <c r="H18" s="40">
        <f t="shared" si="2"/>
        <v>798.8540435733408</v>
      </c>
      <c r="I18" s="41">
        <f t="shared" si="3"/>
        <v>111.17900663805864</v>
      </c>
      <c r="J18" s="42">
        <f t="shared" si="4"/>
        <v>791.0796492240536</v>
      </c>
      <c r="K18" s="43">
        <f t="shared" si="5"/>
        <v>3.919366090675743</v>
      </c>
    </row>
    <row r="19" spans="1:11" ht="13.5">
      <c r="A19" s="37">
        <v>13</v>
      </c>
      <c r="B19" s="5">
        <v>0.64039351851852</v>
      </c>
      <c r="C19" s="38">
        <v>130</v>
      </c>
      <c r="D19" s="6">
        <v>15</v>
      </c>
      <c r="E19" s="6">
        <f t="shared" si="0"/>
        <v>8</v>
      </c>
      <c r="F19" s="6">
        <v>31</v>
      </c>
      <c r="G19" s="39">
        <f t="shared" si="1"/>
        <v>520</v>
      </c>
      <c r="H19" s="40">
        <f t="shared" si="2"/>
        <v>865.4252138711192</v>
      </c>
      <c r="I19" s="41">
        <f t="shared" si="3"/>
        <v>120.44392385789686</v>
      </c>
      <c r="J19" s="42">
        <f t="shared" si="4"/>
        <v>857.0029533260581</v>
      </c>
      <c r="K19" s="43">
        <f t="shared" si="5"/>
        <v>6.6571170297778455</v>
      </c>
    </row>
    <row r="20" spans="1:11" ht="13.5">
      <c r="A20" s="37">
        <v>14</v>
      </c>
      <c r="B20" s="5">
        <v>0.64050925925926</v>
      </c>
      <c r="C20" s="38">
        <v>140</v>
      </c>
      <c r="D20" s="6">
        <v>15</v>
      </c>
      <c r="E20" s="6">
        <f t="shared" si="0"/>
        <v>8</v>
      </c>
      <c r="F20" s="6">
        <v>32</v>
      </c>
      <c r="G20" s="39">
        <f t="shared" si="1"/>
        <v>560</v>
      </c>
      <c r="H20" s="40">
        <f t="shared" si="2"/>
        <v>896.1872134521426</v>
      </c>
      <c r="I20" s="41">
        <f t="shared" si="3"/>
        <v>124.72516720032299</v>
      </c>
      <c r="J20" s="42">
        <f t="shared" si="4"/>
        <v>887.465579175873</v>
      </c>
      <c r="K20" s="43">
        <f t="shared" si="5"/>
        <v>3.0761999581023334</v>
      </c>
    </row>
    <row r="21" spans="1:11" ht="13.5">
      <c r="A21" s="37">
        <v>15</v>
      </c>
      <c r="B21" s="5">
        <v>0.640625000000001</v>
      </c>
      <c r="C21" s="38">
        <v>150</v>
      </c>
      <c r="D21" s="6">
        <v>15</v>
      </c>
      <c r="E21" s="6">
        <f t="shared" si="0"/>
        <v>8</v>
      </c>
      <c r="F21" s="6">
        <v>33</v>
      </c>
      <c r="G21" s="39">
        <f t="shared" si="1"/>
        <v>600</v>
      </c>
      <c r="H21" s="40">
        <f t="shared" si="2"/>
        <v>923.9188498293782</v>
      </c>
      <c r="I21" s="41">
        <f t="shared" si="3"/>
        <v>128.58466545244124</v>
      </c>
      <c r="J21" s="42">
        <f t="shared" si="4"/>
        <v>914.9273331147808</v>
      </c>
      <c r="K21" s="43">
        <f t="shared" si="5"/>
        <v>2.7731636377235698</v>
      </c>
    </row>
    <row r="22" spans="1:11" ht="13.5">
      <c r="A22" s="37">
        <v>16</v>
      </c>
      <c r="B22" s="5">
        <v>0.640740740740742</v>
      </c>
      <c r="C22" s="38">
        <v>160</v>
      </c>
      <c r="D22" s="6">
        <v>16</v>
      </c>
      <c r="E22" s="6">
        <f t="shared" si="0"/>
        <v>9</v>
      </c>
      <c r="F22" s="6">
        <v>34</v>
      </c>
      <c r="G22" s="39">
        <f t="shared" si="1"/>
        <v>640</v>
      </c>
      <c r="H22" s="40">
        <f t="shared" si="2"/>
        <v>948.8388859256004</v>
      </c>
      <c r="I22" s="41">
        <f t="shared" si="3"/>
        <v>148.43111976117922</v>
      </c>
      <c r="J22" s="42">
        <f t="shared" si="4"/>
        <v>937.1571021610929</v>
      </c>
      <c r="K22" s="43">
        <f t="shared" si="5"/>
        <v>2.980007349791605</v>
      </c>
    </row>
    <row r="23" spans="1:11" ht="13.5">
      <c r="A23" s="37">
        <v>17</v>
      </c>
      <c r="B23" s="5">
        <v>0.640856481481483</v>
      </c>
      <c r="C23" s="38">
        <v>170</v>
      </c>
      <c r="D23" s="6">
        <v>16</v>
      </c>
      <c r="E23" s="6">
        <f t="shared" si="0"/>
        <v>9</v>
      </c>
      <c r="F23" s="6">
        <v>34</v>
      </c>
      <c r="G23" s="39">
        <f t="shared" si="1"/>
        <v>680</v>
      </c>
      <c r="H23" s="40">
        <f t="shared" si="2"/>
        <v>1008.1413162959504</v>
      </c>
      <c r="I23" s="41">
        <f t="shared" si="3"/>
        <v>157.70806474625294</v>
      </c>
      <c r="J23" s="42">
        <f t="shared" si="4"/>
        <v>995.7294210461612</v>
      </c>
      <c r="K23" s="43">
        <f t="shared" si="5"/>
        <v>5.930243037035001</v>
      </c>
    </row>
    <row r="24" spans="1:11" ht="13.5">
      <c r="A24" s="37">
        <v>18</v>
      </c>
      <c r="B24" s="5">
        <v>0.640972222222224</v>
      </c>
      <c r="C24" s="38">
        <v>180</v>
      </c>
      <c r="D24" s="6">
        <v>18</v>
      </c>
      <c r="E24" s="6">
        <f t="shared" si="0"/>
        <v>11</v>
      </c>
      <c r="F24" s="6">
        <v>34</v>
      </c>
      <c r="G24" s="39">
        <f t="shared" si="1"/>
        <v>720</v>
      </c>
      <c r="H24" s="40">
        <f t="shared" si="2"/>
        <v>1067.4437466663005</v>
      </c>
      <c r="I24" s="41">
        <f t="shared" si="3"/>
        <v>203.67789110446026</v>
      </c>
      <c r="J24" s="42">
        <f t="shared" si="4"/>
        <v>1047.8317942171009</v>
      </c>
      <c r="K24" s="43">
        <f t="shared" si="5"/>
        <v>6.9482963562643105</v>
      </c>
    </row>
    <row r="25" spans="1:11" ht="13.5">
      <c r="A25" s="37">
        <v>19</v>
      </c>
      <c r="B25" s="5">
        <v>0.641087962962965</v>
      </c>
      <c r="C25" s="38">
        <v>190</v>
      </c>
      <c r="D25" s="6">
        <v>19</v>
      </c>
      <c r="E25" s="6">
        <f t="shared" si="0"/>
        <v>12</v>
      </c>
      <c r="F25" s="6">
        <v>32</v>
      </c>
      <c r="G25" s="39">
        <f t="shared" si="1"/>
        <v>760</v>
      </c>
      <c r="H25" s="40">
        <f t="shared" si="2"/>
        <v>1216.2540753993364</v>
      </c>
      <c r="I25" s="41">
        <f t="shared" si="3"/>
        <v>252.8734687546606</v>
      </c>
      <c r="J25" s="42">
        <f t="shared" si="4"/>
        <v>1189.6759998947111</v>
      </c>
      <c r="K25" s="43">
        <f t="shared" si="5"/>
        <v>15.01332193242025</v>
      </c>
    </row>
    <row r="26" spans="1:11" ht="13.5">
      <c r="A26" s="37">
        <v>20</v>
      </c>
      <c r="B26" s="5">
        <v>0.641203703703705</v>
      </c>
      <c r="C26" s="38">
        <v>200</v>
      </c>
      <c r="D26" s="6">
        <v>19</v>
      </c>
      <c r="E26" s="6">
        <f t="shared" si="0"/>
        <v>12</v>
      </c>
      <c r="F26" s="6">
        <v>31</v>
      </c>
      <c r="G26" s="39">
        <f t="shared" si="1"/>
        <v>800</v>
      </c>
      <c r="H26" s="40">
        <f t="shared" si="2"/>
        <v>1331.4234059555681</v>
      </c>
      <c r="I26" s="41">
        <f t="shared" si="3"/>
        <v>276.8185216025569</v>
      </c>
      <c r="J26" s="42">
        <f t="shared" si="4"/>
        <v>1302.3286037034202</v>
      </c>
      <c r="K26" s="43">
        <f t="shared" si="5"/>
        <v>11.516933055623149</v>
      </c>
    </row>
    <row r="27" spans="1:11" ht="13.5">
      <c r="A27" s="37">
        <v>21</v>
      </c>
      <c r="B27" s="5">
        <v>0.641319444444446</v>
      </c>
      <c r="C27" s="38">
        <v>210</v>
      </c>
      <c r="D27" s="6">
        <v>20</v>
      </c>
      <c r="E27" s="6">
        <f t="shared" si="0"/>
        <v>13</v>
      </c>
      <c r="F27" s="6">
        <v>33</v>
      </c>
      <c r="G27" s="39">
        <f t="shared" si="1"/>
        <v>840</v>
      </c>
      <c r="H27" s="40">
        <f t="shared" si="2"/>
        <v>1293.4863897611294</v>
      </c>
      <c r="I27" s="41">
        <f t="shared" si="3"/>
        <v>290.9711586879009</v>
      </c>
      <c r="J27" s="42">
        <f t="shared" si="4"/>
        <v>1260.3344101107057</v>
      </c>
      <c r="K27" s="43">
        <f t="shared" si="5"/>
        <v>4.431488950648347</v>
      </c>
    </row>
    <row r="28" spans="1:11" ht="13.5">
      <c r="A28" s="37">
        <v>22</v>
      </c>
      <c r="B28" s="5">
        <v>0.641435185185187</v>
      </c>
      <c r="C28" s="38">
        <v>220</v>
      </c>
      <c r="D28" s="6">
        <v>20</v>
      </c>
      <c r="E28" s="6">
        <f t="shared" si="0"/>
        <v>13</v>
      </c>
      <c r="F28" s="6">
        <v>33</v>
      </c>
      <c r="G28" s="39">
        <f t="shared" si="1"/>
        <v>880</v>
      </c>
      <c r="H28" s="40">
        <f t="shared" si="2"/>
        <v>1355.0809797497548</v>
      </c>
      <c r="I28" s="41">
        <f t="shared" si="3"/>
        <v>304.82692814922956</v>
      </c>
      <c r="J28" s="42">
        <f t="shared" si="4"/>
        <v>1320.350334401692</v>
      </c>
      <c r="K28" s="43">
        <f t="shared" si="5"/>
        <v>6.159458998862549</v>
      </c>
    </row>
    <row r="29" spans="1:11" ht="13.5">
      <c r="A29" s="37">
        <v>23</v>
      </c>
      <c r="B29" s="5">
        <v>0.641550925925928</v>
      </c>
      <c r="C29" s="38">
        <v>230</v>
      </c>
      <c r="D29" s="6">
        <v>20</v>
      </c>
      <c r="E29" s="6">
        <f t="shared" si="0"/>
        <v>13</v>
      </c>
      <c r="F29" s="6">
        <v>33</v>
      </c>
      <c r="G29" s="39">
        <f t="shared" si="1"/>
        <v>920</v>
      </c>
      <c r="H29" s="40">
        <f t="shared" si="2"/>
        <v>1416.6755697383799</v>
      </c>
      <c r="I29" s="41">
        <f t="shared" si="3"/>
        <v>318.68269761055814</v>
      </c>
      <c r="J29" s="42">
        <f t="shared" si="4"/>
        <v>1380.3662586926778</v>
      </c>
      <c r="K29" s="43">
        <f t="shared" si="5"/>
        <v>6.159458998862504</v>
      </c>
    </row>
    <row r="30" spans="1:11" ht="13.5">
      <c r="A30" s="37">
        <v>24</v>
      </c>
      <c r="B30" s="5">
        <v>0.641666666666669</v>
      </c>
      <c r="C30" s="38">
        <v>240</v>
      </c>
      <c r="D30" s="6">
        <v>19</v>
      </c>
      <c r="E30" s="6">
        <f t="shared" si="0"/>
        <v>12</v>
      </c>
      <c r="F30" s="6">
        <v>33</v>
      </c>
      <c r="G30" s="39">
        <f t="shared" si="1"/>
        <v>960</v>
      </c>
      <c r="H30" s="40">
        <f t="shared" si="2"/>
        <v>1478.2701597270052</v>
      </c>
      <c r="I30" s="41">
        <f t="shared" si="3"/>
        <v>307.34968178744896</v>
      </c>
      <c r="J30" s="42">
        <f t="shared" si="4"/>
        <v>1445.9664028754123</v>
      </c>
      <c r="K30" s="43">
        <f t="shared" si="5"/>
        <v>6.6571887193036705</v>
      </c>
    </row>
    <row r="31" spans="1:11" ht="13.5">
      <c r="A31" s="37">
        <v>25</v>
      </c>
      <c r="B31" s="5">
        <v>0.64178240740741</v>
      </c>
      <c r="C31" s="38">
        <v>250</v>
      </c>
      <c r="D31" s="6">
        <v>19</v>
      </c>
      <c r="E31" s="6">
        <f t="shared" si="0"/>
        <v>12</v>
      </c>
      <c r="F31" s="6">
        <v>27</v>
      </c>
      <c r="G31" s="39">
        <f aca="true" t="shared" si="6" ref="G31:G36">G$4*C31</f>
        <v>1000</v>
      </c>
      <c r="H31" s="40">
        <f aca="true" t="shared" si="7" ref="H31:H36">+G31/TAN(F31*H$4)</f>
        <v>1962.6102533961418</v>
      </c>
      <c r="I31" s="41">
        <f t="shared" si="3"/>
        <v>408.04966053396095</v>
      </c>
      <c r="J31" s="42">
        <f t="shared" si="4"/>
        <v>1919.7225011114986</v>
      </c>
      <c r="K31" s="43">
        <f aca="true" t="shared" si="8" ref="K31:K36">SQRT((I31-I30)^2+(J31-J30)^2)/10</f>
        <v>48.43400936691368</v>
      </c>
    </row>
    <row r="32" spans="1:11" ht="13.5">
      <c r="A32" s="37">
        <v>26</v>
      </c>
      <c r="B32" s="5">
        <v>0.64189814814815</v>
      </c>
      <c r="C32" s="38">
        <v>260</v>
      </c>
      <c r="D32" s="6">
        <v>20</v>
      </c>
      <c r="E32" s="6">
        <f t="shared" si="0"/>
        <v>13</v>
      </c>
      <c r="F32" s="6">
        <v>32</v>
      </c>
      <c r="G32" s="39">
        <f t="shared" si="6"/>
        <v>1040</v>
      </c>
      <c r="H32" s="40">
        <f t="shared" si="7"/>
        <v>1664.3476821254076</v>
      </c>
      <c r="I32" s="41">
        <f t="shared" si="3"/>
        <v>374.39680646116767</v>
      </c>
      <c r="J32" s="42">
        <f t="shared" si="4"/>
        <v>1621.6905494908378</v>
      </c>
      <c r="K32" s="43">
        <f t="shared" si="8"/>
        <v>29.992592214422643</v>
      </c>
    </row>
    <row r="33" spans="1:11" ht="13.5">
      <c r="A33" s="37">
        <v>27</v>
      </c>
      <c r="B33" s="5">
        <v>0.642013888888891</v>
      </c>
      <c r="C33" s="38">
        <v>270</v>
      </c>
      <c r="D33" s="6">
        <v>19</v>
      </c>
      <c r="E33" s="6">
        <f t="shared" si="0"/>
        <v>12</v>
      </c>
      <c r="F33" s="6">
        <v>30</v>
      </c>
      <c r="G33" s="39">
        <f t="shared" si="6"/>
        <v>1080</v>
      </c>
      <c r="H33" s="40">
        <f t="shared" si="7"/>
        <v>1870.6146227590634</v>
      </c>
      <c r="I33" s="41">
        <f t="shared" si="3"/>
        <v>388.922691342238</v>
      </c>
      <c r="J33" s="42">
        <f t="shared" si="4"/>
        <v>1829.7371961675653</v>
      </c>
      <c r="K33" s="43">
        <f t="shared" si="8"/>
        <v>20.855313118006453</v>
      </c>
    </row>
    <row r="34" spans="1:11" ht="13.5">
      <c r="A34" s="37">
        <v>28</v>
      </c>
      <c r="B34" s="5">
        <v>0.642129629629632</v>
      </c>
      <c r="C34" s="38">
        <v>280</v>
      </c>
      <c r="D34" s="6">
        <v>18</v>
      </c>
      <c r="E34" s="6">
        <f t="shared" si="0"/>
        <v>11</v>
      </c>
      <c r="F34" s="6">
        <v>30</v>
      </c>
      <c r="G34" s="39">
        <f t="shared" si="6"/>
        <v>1120</v>
      </c>
      <c r="H34" s="40">
        <f t="shared" si="7"/>
        <v>1939.896645824214</v>
      </c>
      <c r="I34" s="41">
        <f t="shared" si="3"/>
        <v>370.1497704362033</v>
      </c>
      <c r="J34" s="42">
        <f t="shared" si="4"/>
        <v>1904.255272784104</v>
      </c>
      <c r="K34" s="43">
        <f t="shared" si="8"/>
        <v>7.684638118982927</v>
      </c>
    </row>
    <row r="35" spans="1:11" ht="13.5">
      <c r="A35" s="37">
        <v>29</v>
      </c>
      <c r="B35" s="5">
        <v>0.642245370370373</v>
      </c>
      <c r="C35" s="38">
        <v>290</v>
      </c>
      <c r="D35" s="6">
        <v>17</v>
      </c>
      <c r="E35" s="6">
        <f t="shared" si="0"/>
        <v>10</v>
      </c>
      <c r="F35" s="6">
        <v>31</v>
      </c>
      <c r="G35" s="39">
        <f t="shared" si="6"/>
        <v>1160</v>
      </c>
      <c r="H35" s="40">
        <f t="shared" si="7"/>
        <v>1930.5639386355738</v>
      </c>
      <c r="I35" s="41">
        <f t="shared" si="3"/>
        <v>335.2389464028355</v>
      </c>
      <c r="J35" s="42">
        <f t="shared" si="4"/>
        <v>1901.2343280024206</v>
      </c>
      <c r="K35" s="43">
        <f t="shared" si="8"/>
        <v>3.504128625011861</v>
      </c>
    </row>
    <row r="36" spans="1:11" ht="13.5">
      <c r="A36" s="44">
        <v>30</v>
      </c>
      <c r="B36" s="8">
        <v>0.642361111111114</v>
      </c>
      <c r="C36" s="45">
        <v>300</v>
      </c>
      <c r="D36" s="9">
        <v>17</v>
      </c>
      <c r="E36" s="9">
        <f t="shared" si="0"/>
        <v>10</v>
      </c>
      <c r="F36" s="9">
        <v>30</v>
      </c>
      <c r="G36" s="46">
        <f t="shared" si="6"/>
        <v>1200</v>
      </c>
      <c r="H36" s="47">
        <f t="shared" si="7"/>
        <v>2078.460691954515</v>
      </c>
      <c r="I36" s="48">
        <f t="shared" si="3"/>
        <v>360.92095090255856</v>
      </c>
      <c r="J36" s="49">
        <f t="shared" si="4"/>
        <v>2046.8841968219974</v>
      </c>
      <c r="K36" s="50">
        <f t="shared" si="8"/>
        <v>14.789675331894113</v>
      </c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"/>
    </sheetView>
  </sheetViews>
  <sheetFormatPr defaultColWidth="9.00390625" defaultRowHeight="13.5"/>
  <cols>
    <col min="1" max="1" width="4.875" style="0" bestFit="1" customWidth="1"/>
    <col min="3" max="4" width="6.75390625" style="0" bestFit="1" customWidth="1"/>
    <col min="5" max="5" width="6.75390625" style="0" customWidth="1"/>
    <col min="6" max="6" width="4.875" style="0" bestFit="1" customWidth="1"/>
    <col min="7" max="7" width="8.625" style="0" bestFit="1" customWidth="1"/>
    <col min="8" max="8" width="10.50390625" style="0" customWidth="1"/>
    <col min="9" max="9" width="7.125" style="0" bestFit="1" customWidth="1"/>
    <col min="10" max="10" width="15.125" style="0" bestFit="1" customWidth="1"/>
    <col min="11" max="11" width="10.625" style="0" bestFit="1" customWidth="1"/>
  </cols>
  <sheetData>
    <row r="1" spans="1:8" ht="24">
      <c r="A1" s="18" t="s">
        <v>27</v>
      </c>
      <c r="B1" s="19"/>
      <c r="C1" s="19"/>
      <c r="H1" s="20"/>
    </row>
    <row r="2" spans="1:3" ht="24">
      <c r="A2" s="19" t="s">
        <v>28</v>
      </c>
      <c r="B2" s="19"/>
      <c r="C2" s="19"/>
    </row>
    <row r="3" spans="1:8" ht="13.5">
      <c r="A3" t="s">
        <v>29</v>
      </c>
      <c r="G3" s="21" t="s">
        <v>30</v>
      </c>
      <c r="H3" s="22" t="s">
        <v>31</v>
      </c>
    </row>
    <row r="4" spans="5:11" ht="13.5">
      <c r="E4" s="26" t="s">
        <v>58</v>
      </c>
      <c r="G4" s="21">
        <v>4</v>
      </c>
      <c r="H4" s="22">
        <f>3.141593/180</f>
        <v>0.017453294444444444</v>
      </c>
      <c r="I4" s="23" t="s">
        <v>32</v>
      </c>
      <c r="J4" s="24" t="s">
        <v>33</v>
      </c>
      <c r="K4" s="25" t="s">
        <v>34</v>
      </c>
    </row>
    <row r="5" spans="1:11" s="29" customFormat="1" ht="13.5">
      <c r="A5" s="26" t="s">
        <v>35</v>
      </c>
      <c r="B5" s="26" t="s">
        <v>7</v>
      </c>
      <c r="C5" s="26" t="s">
        <v>36</v>
      </c>
      <c r="D5" s="26" t="s">
        <v>37</v>
      </c>
      <c r="E5" s="26" t="s">
        <v>59</v>
      </c>
      <c r="F5" s="26" t="s">
        <v>38</v>
      </c>
      <c r="G5" s="27" t="s">
        <v>39</v>
      </c>
      <c r="H5" s="28" t="s">
        <v>40</v>
      </c>
      <c r="I5" s="23" t="s">
        <v>41</v>
      </c>
      <c r="J5" s="24" t="s">
        <v>41</v>
      </c>
      <c r="K5" s="25" t="s">
        <v>42</v>
      </c>
    </row>
    <row r="6" spans="1:11" ht="13.5">
      <c r="A6" s="30">
        <v>0</v>
      </c>
      <c r="B6" s="3">
        <v>0.625</v>
      </c>
      <c r="C6" s="31">
        <v>0</v>
      </c>
      <c r="D6" s="4" t="s">
        <v>43</v>
      </c>
      <c r="E6" s="4" t="s">
        <v>43</v>
      </c>
      <c r="F6" s="4" t="s">
        <v>43</v>
      </c>
      <c r="G6" s="32">
        <v>0</v>
      </c>
      <c r="H6" s="33">
        <v>0</v>
      </c>
      <c r="I6" s="34">
        <v>0</v>
      </c>
      <c r="J6" s="35">
        <v>0</v>
      </c>
      <c r="K6" s="36" t="s">
        <v>43</v>
      </c>
    </row>
    <row r="7" spans="1:11" ht="13.5">
      <c r="A7" s="37">
        <v>1</v>
      </c>
      <c r="B7" s="5">
        <v>0.6251157407407407</v>
      </c>
      <c r="C7" s="38">
        <v>10</v>
      </c>
      <c r="D7" s="6">
        <v>5</v>
      </c>
      <c r="E7" s="6">
        <f>+D7-7</f>
        <v>-2</v>
      </c>
      <c r="F7" s="6">
        <v>26</v>
      </c>
      <c r="G7" s="39">
        <f>G$4*C7</f>
        <v>40</v>
      </c>
      <c r="H7" s="40">
        <f>+G7/TAN(F7*H$4)</f>
        <v>82.01214324797347</v>
      </c>
      <c r="I7" s="41">
        <f>+H7*SIN(E7*H$4)</f>
        <v>-2.8621828383203205</v>
      </c>
      <c r="J7" s="42">
        <f>+H7*COS(E7*H$4)</f>
        <v>81.9621836551842</v>
      </c>
      <c r="K7" s="43">
        <f>SQRT((I7-I6)^2+(J7-J6)^2)/10</f>
        <v>8.201214324797347</v>
      </c>
    </row>
    <row r="8" spans="1:11" ht="13.5">
      <c r="A8" s="37">
        <v>2</v>
      </c>
      <c r="B8" s="5">
        <v>0.6252314814814816</v>
      </c>
      <c r="C8" s="38">
        <v>20</v>
      </c>
      <c r="D8" s="6">
        <v>6</v>
      </c>
      <c r="E8" s="6">
        <f aca="true" t="shared" si="0" ref="E8:E48">+D8-7</f>
        <v>-1</v>
      </c>
      <c r="F8" s="6">
        <v>25</v>
      </c>
      <c r="G8" s="39">
        <f aca="true" t="shared" si="1" ref="G8:G30">G$4*C8</f>
        <v>80</v>
      </c>
      <c r="H8" s="40">
        <f aca="true" t="shared" si="2" ref="H8:H30">+G8/TAN(F8*H$4)</f>
        <v>171.5605320905497</v>
      </c>
      <c r="I8" s="41">
        <f aca="true" t="shared" si="3" ref="I8:I48">+H8*SIN(E8*H$4)</f>
        <v>-2.9941444647590494</v>
      </c>
      <c r="J8" s="42">
        <f aca="true" t="shared" si="4" ref="J8:J48">+H8*COS(E8*H$4)</f>
        <v>171.53440258477798</v>
      </c>
      <c r="K8" s="43">
        <f aca="true" t="shared" si="5" ref="K8:K30">SQRT((I8-I7)^2+(J8-J7)^2)/10</f>
        <v>8.95723161352989</v>
      </c>
    </row>
    <row r="9" spans="1:11" ht="13.5">
      <c r="A9" s="37">
        <v>3</v>
      </c>
      <c r="B9" s="5">
        <v>0.6253472222222222</v>
      </c>
      <c r="C9" s="38">
        <v>30</v>
      </c>
      <c r="D9" s="6">
        <v>7</v>
      </c>
      <c r="E9" s="6">
        <f t="shared" si="0"/>
        <v>0</v>
      </c>
      <c r="F9" s="6">
        <v>25</v>
      </c>
      <c r="G9" s="39">
        <f t="shared" si="1"/>
        <v>120</v>
      </c>
      <c r="H9" s="40">
        <f t="shared" si="2"/>
        <v>257.34079813582457</v>
      </c>
      <c r="I9" s="41">
        <f t="shared" si="3"/>
        <v>0</v>
      </c>
      <c r="J9" s="42">
        <f t="shared" si="4"/>
        <v>257.34079813582457</v>
      </c>
      <c r="K9" s="43">
        <f t="shared" si="5"/>
        <v>8.585861877842268</v>
      </c>
    </row>
    <row r="10" spans="1:11" ht="13.5">
      <c r="A10" s="37">
        <v>4</v>
      </c>
      <c r="B10" s="5">
        <v>0.625462962962963</v>
      </c>
      <c r="C10" s="38">
        <v>40</v>
      </c>
      <c r="D10" s="6">
        <v>8</v>
      </c>
      <c r="E10" s="6">
        <f t="shared" si="0"/>
        <v>1</v>
      </c>
      <c r="F10" s="6">
        <v>25</v>
      </c>
      <c r="G10" s="39">
        <f t="shared" si="1"/>
        <v>160</v>
      </c>
      <c r="H10" s="40">
        <f t="shared" si="2"/>
        <v>343.1210641810994</v>
      </c>
      <c r="I10" s="41">
        <f t="shared" si="3"/>
        <v>5.988288929518099</v>
      </c>
      <c r="J10" s="42">
        <f t="shared" si="4"/>
        <v>343.06880516955596</v>
      </c>
      <c r="K10" s="43">
        <f t="shared" si="5"/>
        <v>8.593690007371041</v>
      </c>
    </row>
    <row r="11" spans="1:11" ht="13.5">
      <c r="A11" s="37">
        <v>5</v>
      </c>
      <c r="B11" s="5">
        <v>0.6255787037037037</v>
      </c>
      <c r="C11" s="38">
        <v>50</v>
      </c>
      <c r="D11" s="6">
        <v>8</v>
      </c>
      <c r="E11" s="6">
        <f t="shared" si="0"/>
        <v>1</v>
      </c>
      <c r="F11" s="6">
        <v>24</v>
      </c>
      <c r="G11" s="39">
        <f t="shared" si="1"/>
        <v>200</v>
      </c>
      <c r="H11" s="40">
        <f t="shared" si="2"/>
        <v>449.20729894246875</v>
      </c>
      <c r="I11" s="41">
        <f t="shared" si="3"/>
        <v>7.839749220106577</v>
      </c>
      <c r="J11" s="42">
        <f t="shared" si="4"/>
        <v>449.1388824799678</v>
      </c>
      <c r="K11" s="43">
        <f t="shared" si="5"/>
        <v>10.608623476136932</v>
      </c>
    </row>
    <row r="12" spans="1:11" ht="13.5">
      <c r="A12" s="37">
        <v>6</v>
      </c>
      <c r="B12" s="5">
        <v>0.6256944444444444</v>
      </c>
      <c r="C12" s="38">
        <v>60</v>
      </c>
      <c r="D12" s="6">
        <v>8</v>
      </c>
      <c r="E12" s="6">
        <f t="shared" si="0"/>
        <v>1</v>
      </c>
      <c r="F12" s="6">
        <v>24</v>
      </c>
      <c r="G12" s="39">
        <f t="shared" si="1"/>
        <v>240</v>
      </c>
      <c r="H12" s="40">
        <f t="shared" si="2"/>
        <v>539.0487587309625</v>
      </c>
      <c r="I12" s="41">
        <f t="shared" si="3"/>
        <v>9.407699064127891</v>
      </c>
      <c r="J12" s="42">
        <f t="shared" si="4"/>
        <v>538.9666589759613</v>
      </c>
      <c r="K12" s="43">
        <f t="shared" si="5"/>
        <v>8.984145978849373</v>
      </c>
    </row>
    <row r="13" spans="1:11" ht="13.5">
      <c r="A13" s="37">
        <v>7</v>
      </c>
      <c r="B13" s="5">
        <v>0.6258101851851852</v>
      </c>
      <c r="C13" s="38">
        <v>70</v>
      </c>
      <c r="D13" s="6">
        <v>7</v>
      </c>
      <c r="E13" s="6">
        <f t="shared" si="0"/>
        <v>0</v>
      </c>
      <c r="F13" s="6">
        <v>24</v>
      </c>
      <c r="G13" s="39">
        <f t="shared" si="1"/>
        <v>280</v>
      </c>
      <c r="H13" s="40">
        <f t="shared" si="2"/>
        <v>628.8902185194562</v>
      </c>
      <c r="I13" s="41">
        <f t="shared" si="3"/>
        <v>0</v>
      </c>
      <c r="J13" s="42">
        <f t="shared" si="4"/>
        <v>628.8902185194562</v>
      </c>
      <c r="K13" s="43">
        <f t="shared" si="5"/>
        <v>9.041433162200374</v>
      </c>
    </row>
    <row r="14" spans="1:11" ht="13.5">
      <c r="A14" s="37">
        <v>8</v>
      </c>
      <c r="B14" s="5">
        <v>0.6259259259259259</v>
      </c>
      <c r="C14" s="38">
        <v>80</v>
      </c>
      <c r="D14" s="6">
        <v>7</v>
      </c>
      <c r="E14" s="6">
        <f t="shared" si="0"/>
        <v>0</v>
      </c>
      <c r="F14" s="6">
        <v>24</v>
      </c>
      <c r="G14" s="39">
        <f t="shared" si="1"/>
        <v>320</v>
      </c>
      <c r="H14" s="40">
        <f t="shared" si="2"/>
        <v>718.73167830795</v>
      </c>
      <c r="I14" s="41">
        <f t="shared" si="3"/>
        <v>0</v>
      </c>
      <c r="J14" s="42">
        <f t="shared" si="4"/>
        <v>718.73167830795</v>
      </c>
      <c r="K14" s="43">
        <f t="shared" si="5"/>
        <v>8.98414597884938</v>
      </c>
    </row>
    <row r="15" spans="1:11" ht="13.5">
      <c r="A15" s="37">
        <v>9</v>
      </c>
      <c r="B15" s="5">
        <v>0.6260416666666667</v>
      </c>
      <c r="C15" s="38">
        <v>90</v>
      </c>
      <c r="D15" s="6">
        <v>7</v>
      </c>
      <c r="E15" s="6">
        <f t="shared" si="0"/>
        <v>0</v>
      </c>
      <c r="F15" s="6">
        <v>24</v>
      </c>
      <c r="G15" s="39">
        <f t="shared" si="1"/>
        <v>360</v>
      </c>
      <c r="H15" s="40">
        <f t="shared" si="2"/>
        <v>808.5731380964437</v>
      </c>
      <c r="I15" s="41">
        <f t="shared" si="3"/>
        <v>0</v>
      </c>
      <c r="J15" s="42">
        <f t="shared" si="4"/>
        <v>808.5731380964437</v>
      </c>
      <c r="K15" s="43">
        <f t="shared" si="5"/>
        <v>8.98414597884937</v>
      </c>
    </row>
    <row r="16" spans="1:11" ht="13.5">
      <c r="A16" s="37">
        <v>10</v>
      </c>
      <c r="B16" s="5">
        <v>0.6261574074074074</v>
      </c>
      <c r="C16" s="38">
        <v>100</v>
      </c>
      <c r="D16" s="6">
        <v>7</v>
      </c>
      <c r="E16" s="6">
        <f t="shared" si="0"/>
        <v>0</v>
      </c>
      <c r="F16" s="6">
        <v>24</v>
      </c>
      <c r="G16" s="39">
        <f t="shared" si="1"/>
        <v>400</v>
      </c>
      <c r="H16" s="40">
        <f t="shared" si="2"/>
        <v>898.4145978849375</v>
      </c>
      <c r="I16" s="41">
        <f t="shared" si="3"/>
        <v>0</v>
      </c>
      <c r="J16" s="42">
        <f t="shared" si="4"/>
        <v>898.4145978849375</v>
      </c>
      <c r="K16" s="43">
        <f t="shared" si="5"/>
        <v>8.98414597884938</v>
      </c>
    </row>
    <row r="17" spans="1:11" ht="13.5">
      <c r="A17" s="37">
        <v>11</v>
      </c>
      <c r="B17" s="5">
        <v>0.6262731481481482</v>
      </c>
      <c r="C17" s="38">
        <v>110</v>
      </c>
      <c r="D17" s="6">
        <v>8</v>
      </c>
      <c r="E17" s="6">
        <f t="shared" si="0"/>
        <v>1</v>
      </c>
      <c r="F17" s="6">
        <v>24</v>
      </c>
      <c r="G17" s="39">
        <f t="shared" si="1"/>
        <v>440</v>
      </c>
      <c r="H17" s="40">
        <f t="shared" si="2"/>
        <v>988.2560576734312</v>
      </c>
      <c r="I17" s="41">
        <f t="shared" si="3"/>
        <v>17.247448284234466</v>
      </c>
      <c r="J17" s="42">
        <f t="shared" si="4"/>
        <v>988.105541455929</v>
      </c>
      <c r="K17" s="43">
        <f t="shared" si="5"/>
        <v>9.133422048154857</v>
      </c>
    </row>
    <row r="18" spans="1:11" ht="13.5">
      <c r="A18" s="37">
        <v>12</v>
      </c>
      <c r="B18" s="5">
        <v>0.6263888888888889</v>
      </c>
      <c r="C18" s="38">
        <v>120</v>
      </c>
      <c r="D18" s="6">
        <v>8</v>
      </c>
      <c r="E18" s="6">
        <f t="shared" si="0"/>
        <v>1</v>
      </c>
      <c r="F18" s="6">
        <v>25</v>
      </c>
      <c r="G18" s="39">
        <f t="shared" si="1"/>
        <v>480</v>
      </c>
      <c r="H18" s="40">
        <f t="shared" si="2"/>
        <v>1029.3631925432983</v>
      </c>
      <c r="I18" s="41">
        <f t="shared" si="3"/>
        <v>17.964866788554296</v>
      </c>
      <c r="J18" s="42">
        <f t="shared" si="4"/>
        <v>1029.206415508668</v>
      </c>
      <c r="K18" s="43">
        <f t="shared" si="5"/>
        <v>4.110713486986719</v>
      </c>
    </row>
    <row r="19" spans="1:11" ht="13.5">
      <c r="A19" s="37">
        <v>13</v>
      </c>
      <c r="B19" s="5">
        <v>0.6265046296296296</v>
      </c>
      <c r="C19" s="38">
        <v>130</v>
      </c>
      <c r="D19" s="6">
        <v>8</v>
      </c>
      <c r="E19" s="6">
        <f t="shared" si="0"/>
        <v>1</v>
      </c>
      <c r="F19" s="6">
        <v>26</v>
      </c>
      <c r="G19" s="39">
        <f t="shared" si="1"/>
        <v>520</v>
      </c>
      <c r="H19" s="40">
        <f t="shared" si="2"/>
        <v>1066.1578622236552</v>
      </c>
      <c r="I19" s="41">
        <f t="shared" si="3"/>
        <v>18.607022389342077</v>
      </c>
      <c r="J19" s="42">
        <f t="shared" si="4"/>
        <v>1065.9954811813777</v>
      </c>
      <c r="K19" s="43">
        <f t="shared" si="5"/>
        <v>3.6794669680356877</v>
      </c>
    </row>
    <row r="20" spans="1:11" ht="13.5">
      <c r="A20" s="37">
        <v>14</v>
      </c>
      <c r="B20" s="5">
        <v>0.6266203703703704</v>
      </c>
      <c r="C20" s="38">
        <v>140</v>
      </c>
      <c r="D20" s="6">
        <v>10</v>
      </c>
      <c r="E20" s="6">
        <f t="shared" si="0"/>
        <v>3</v>
      </c>
      <c r="F20" s="6">
        <v>27</v>
      </c>
      <c r="G20" s="39">
        <f t="shared" si="1"/>
        <v>560</v>
      </c>
      <c r="H20" s="40">
        <f t="shared" si="2"/>
        <v>1099.0617419018395</v>
      </c>
      <c r="I20" s="41">
        <f t="shared" si="3"/>
        <v>57.52045356920885</v>
      </c>
      <c r="J20" s="42">
        <f t="shared" si="4"/>
        <v>1097.5555156498908</v>
      </c>
      <c r="K20" s="43">
        <f t="shared" si="5"/>
        <v>5.010280333318648</v>
      </c>
    </row>
    <row r="21" spans="1:11" ht="13.5">
      <c r="A21" s="37">
        <v>15</v>
      </c>
      <c r="B21" s="5">
        <v>0.626736111111111</v>
      </c>
      <c r="C21" s="38">
        <v>150</v>
      </c>
      <c r="D21" s="6">
        <v>10</v>
      </c>
      <c r="E21" s="6">
        <f t="shared" si="0"/>
        <v>3</v>
      </c>
      <c r="F21" s="6">
        <v>28</v>
      </c>
      <c r="G21" s="39">
        <f t="shared" si="1"/>
        <v>600</v>
      </c>
      <c r="H21" s="40">
        <f t="shared" si="2"/>
        <v>1128.4357325149883</v>
      </c>
      <c r="I21" s="41">
        <f t="shared" si="3"/>
        <v>59.05776962597766</v>
      </c>
      <c r="J21" s="42">
        <f t="shared" si="4"/>
        <v>1126.8892502209094</v>
      </c>
      <c r="K21" s="43">
        <f t="shared" si="5"/>
        <v>2.937399061314906</v>
      </c>
    </row>
    <row r="22" spans="1:11" ht="13.5">
      <c r="A22" s="37">
        <v>16</v>
      </c>
      <c r="B22" s="5">
        <v>0.6268518518518519</v>
      </c>
      <c r="C22" s="38">
        <v>160</v>
      </c>
      <c r="D22" s="6">
        <v>10</v>
      </c>
      <c r="E22" s="6">
        <f t="shared" si="0"/>
        <v>3</v>
      </c>
      <c r="F22" s="6">
        <v>28</v>
      </c>
      <c r="G22" s="39">
        <f t="shared" si="1"/>
        <v>640</v>
      </c>
      <c r="H22" s="40">
        <f t="shared" si="2"/>
        <v>1203.664781349321</v>
      </c>
      <c r="I22" s="41">
        <f t="shared" si="3"/>
        <v>62.99495426770952</v>
      </c>
      <c r="J22" s="42">
        <f t="shared" si="4"/>
        <v>1202.0152002356367</v>
      </c>
      <c r="K22" s="43">
        <f t="shared" si="5"/>
        <v>7.522904883433259</v>
      </c>
    </row>
    <row r="23" spans="1:11" ht="13.5">
      <c r="A23" s="37">
        <v>17</v>
      </c>
      <c r="B23" s="5">
        <v>0.6269675925925926</v>
      </c>
      <c r="C23" s="38">
        <v>170</v>
      </c>
      <c r="D23" s="6">
        <v>10</v>
      </c>
      <c r="E23" s="6">
        <f t="shared" si="0"/>
        <v>3</v>
      </c>
      <c r="F23" s="6">
        <v>29</v>
      </c>
      <c r="G23" s="39">
        <f t="shared" si="1"/>
        <v>680</v>
      </c>
      <c r="H23" s="40">
        <f t="shared" si="2"/>
        <v>1226.7523121180118</v>
      </c>
      <c r="I23" s="41">
        <f t="shared" si="3"/>
        <v>64.2032624008906</v>
      </c>
      <c r="J23" s="42">
        <f t="shared" si="4"/>
        <v>1225.0710903388301</v>
      </c>
      <c r="K23" s="43">
        <f t="shared" si="5"/>
        <v>2.308753076869077</v>
      </c>
    </row>
    <row r="24" spans="1:11" ht="13.5">
      <c r="A24" s="37">
        <v>18</v>
      </c>
      <c r="B24" s="5">
        <v>0.6270833333333333</v>
      </c>
      <c r="C24" s="38">
        <v>180</v>
      </c>
      <c r="D24" s="6">
        <v>10</v>
      </c>
      <c r="E24" s="6">
        <f t="shared" si="0"/>
        <v>3</v>
      </c>
      <c r="F24" s="6">
        <v>30</v>
      </c>
      <c r="G24" s="39">
        <f t="shared" si="1"/>
        <v>720</v>
      </c>
      <c r="H24" s="40">
        <f t="shared" si="2"/>
        <v>1247.076415172709</v>
      </c>
      <c r="I24" s="41">
        <f t="shared" si="3"/>
        <v>65.26694388621878</v>
      </c>
      <c r="J24" s="42">
        <f t="shared" si="4"/>
        <v>1245.3673399105053</v>
      </c>
      <c r="K24" s="43">
        <f t="shared" si="5"/>
        <v>2.0324103054697256</v>
      </c>
    </row>
    <row r="25" spans="1:11" ht="13.5">
      <c r="A25" s="37">
        <v>19</v>
      </c>
      <c r="B25" s="5">
        <v>0.627199074074074</v>
      </c>
      <c r="C25" s="38">
        <v>190</v>
      </c>
      <c r="D25" s="6">
        <v>11</v>
      </c>
      <c r="E25" s="6">
        <f t="shared" si="0"/>
        <v>4</v>
      </c>
      <c r="F25" s="6">
        <v>30</v>
      </c>
      <c r="G25" s="39">
        <f t="shared" si="1"/>
        <v>760</v>
      </c>
      <c r="H25" s="40">
        <f t="shared" si="2"/>
        <v>1316.3584382378594</v>
      </c>
      <c r="I25" s="41">
        <f t="shared" si="3"/>
        <v>91.82453294344604</v>
      </c>
      <c r="J25" s="42">
        <f t="shared" si="4"/>
        <v>1313.1518545353902</v>
      </c>
      <c r="K25" s="43">
        <f t="shared" si="5"/>
        <v>7.280141454301413</v>
      </c>
    </row>
    <row r="26" spans="1:11" ht="13.5">
      <c r="A26" s="37">
        <v>20</v>
      </c>
      <c r="B26" s="5">
        <v>0.6273148148148148</v>
      </c>
      <c r="C26" s="38">
        <v>200</v>
      </c>
      <c r="D26" s="6">
        <v>12</v>
      </c>
      <c r="E26" s="6">
        <f t="shared" si="0"/>
        <v>5</v>
      </c>
      <c r="F26" s="6">
        <v>31</v>
      </c>
      <c r="G26" s="39">
        <f t="shared" si="1"/>
        <v>800</v>
      </c>
      <c r="H26" s="40">
        <f t="shared" si="2"/>
        <v>1331.4234059555681</v>
      </c>
      <c r="I26" s="41">
        <f t="shared" si="3"/>
        <v>116.0412086205516</v>
      </c>
      <c r="J26" s="42">
        <f t="shared" si="4"/>
        <v>1326.3569368115836</v>
      </c>
      <c r="K26" s="43">
        <f t="shared" si="5"/>
        <v>2.758299437644787</v>
      </c>
    </row>
    <row r="27" spans="1:11" ht="13.5">
      <c r="A27" s="37">
        <v>21</v>
      </c>
      <c r="B27" s="5">
        <v>0.6274305555555556</v>
      </c>
      <c r="C27" s="38">
        <v>210</v>
      </c>
      <c r="D27" s="6">
        <v>14</v>
      </c>
      <c r="E27" s="6">
        <f t="shared" si="0"/>
        <v>7</v>
      </c>
      <c r="F27" s="6">
        <v>31</v>
      </c>
      <c r="G27" s="39">
        <f t="shared" si="1"/>
        <v>840</v>
      </c>
      <c r="H27" s="40">
        <f t="shared" si="2"/>
        <v>1397.9945762533466</v>
      </c>
      <c r="I27" s="41">
        <f t="shared" si="3"/>
        <v>170.37269978466887</v>
      </c>
      <c r="J27" s="42">
        <f t="shared" si="4"/>
        <v>1387.574134380523</v>
      </c>
      <c r="K27" s="43">
        <f t="shared" si="5"/>
        <v>8.185020592711485</v>
      </c>
    </row>
    <row r="28" spans="1:11" ht="13.5">
      <c r="A28" s="37">
        <v>22</v>
      </c>
      <c r="B28" s="5">
        <v>0.6275462962962963</v>
      </c>
      <c r="C28" s="38">
        <v>220</v>
      </c>
      <c r="D28" s="6">
        <v>14</v>
      </c>
      <c r="E28" s="6">
        <f t="shared" si="0"/>
        <v>7</v>
      </c>
      <c r="F28" s="6">
        <v>32</v>
      </c>
      <c r="G28" s="39">
        <f t="shared" si="1"/>
        <v>880</v>
      </c>
      <c r="H28" s="40">
        <f t="shared" si="2"/>
        <v>1408.2941925676525</v>
      </c>
      <c r="I28" s="41">
        <f t="shared" si="3"/>
        <v>171.6279073999354</v>
      </c>
      <c r="J28" s="42">
        <f t="shared" si="4"/>
        <v>1397.7969788997598</v>
      </c>
      <c r="K28" s="43">
        <f t="shared" si="5"/>
        <v>1.0299616314305728</v>
      </c>
    </row>
    <row r="29" spans="1:11" ht="13.5">
      <c r="A29" s="37">
        <v>23</v>
      </c>
      <c r="B29" s="5">
        <v>0.627662037037037</v>
      </c>
      <c r="C29" s="38">
        <v>230</v>
      </c>
      <c r="D29" s="6">
        <v>14</v>
      </c>
      <c r="E29" s="6">
        <f t="shared" si="0"/>
        <v>7</v>
      </c>
      <c r="F29" s="6">
        <v>33</v>
      </c>
      <c r="G29" s="39">
        <f t="shared" si="1"/>
        <v>920</v>
      </c>
      <c r="H29" s="40">
        <f t="shared" si="2"/>
        <v>1416.6755697383799</v>
      </c>
      <c r="I29" s="41">
        <f t="shared" si="3"/>
        <v>172.649340444631</v>
      </c>
      <c r="J29" s="42">
        <f t="shared" si="4"/>
        <v>1406.1158825422594</v>
      </c>
      <c r="K29" s="43">
        <f t="shared" si="5"/>
        <v>0.8381377170727392</v>
      </c>
    </row>
    <row r="30" spans="1:11" ht="13.5">
      <c r="A30" s="37">
        <v>24</v>
      </c>
      <c r="B30" s="5">
        <v>0.6277777777777778</v>
      </c>
      <c r="C30" s="38">
        <v>240</v>
      </c>
      <c r="D30" s="6">
        <v>14</v>
      </c>
      <c r="E30" s="6">
        <f t="shared" si="0"/>
        <v>7</v>
      </c>
      <c r="F30" s="6">
        <v>34</v>
      </c>
      <c r="G30" s="39">
        <f t="shared" si="1"/>
        <v>960</v>
      </c>
      <c r="H30" s="40">
        <f t="shared" si="2"/>
        <v>1423.2583288884007</v>
      </c>
      <c r="I30" s="41">
        <f t="shared" si="3"/>
        <v>173.45157706805696</v>
      </c>
      <c r="J30" s="42">
        <f t="shared" si="4"/>
        <v>1412.649574792987</v>
      </c>
      <c r="K30" s="43">
        <f t="shared" si="5"/>
        <v>0.6582759150020945</v>
      </c>
    </row>
    <row r="31" spans="1:11" ht="13.5">
      <c r="A31" s="37">
        <v>25</v>
      </c>
      <c r="B31" s="5">
        <v>0.6278935185185185</v>
      </c>
      <c r="C31" s="38">
        <v>250</v>
      </c>
      <c r="D31" s="6">
        <v>14</v>
      </c>
      <c r="E31" s="6">
        <f t="shared" si="0"/>
        <v>7</v>
      </c>
      <c r="F31" s="6">
        <v>34</v>
      </c>
      <c r="G31" s="39">
        <f>G$4*C31</f>
        <v>1000</v>
      </c>
      <c r="H31" s="40">
        <f>+G31/TAN(F31*H$4)</f>
        <v>1482.5607592587507</v>
      </c>
      <c r="I31" s="41">
        <f t="shared" si="3"/>
        <v>180.67872611255933</v>
      </c>
      <c r="J31" s="42">
        <f t="shared" si="4"/>
        <v>1471.509973742695</v>
      </c>
      <c r="K31" s="43">
        <f>SQRT((I31-I30)^2+(J31-J30)^2)/10</f>
        <v>5.930243037035005</v>
      </c>
    </row>
    <row r="32" spans="1:11" ht="13.5">
      <c r="A32" s="37">
        <v>26</v>
      </c>
      <c r="B32" s="5">
        <v>0.628009259259259</v>
      </c>
      <c r="C32" s="38">
        <v>260</v>
      </c>
      <c r="D32" s="6">
        <v>13</v>
      </c>
      <c r="E32" s="6">
        <f t="shared" si="0"/>
        <v>6</v>
      </c>
      <c r="F32" s="6">
        <v>34</v>
      </c>
      <c r="G32" s="39">
        <f aca="true" t="shared" si="6" ref="G32:G48">G$4*C32</f>
        <v>1040</v>
      </c>
      <c r="H32" s="40">
        <f aca="true" t="shared" si="7" ref="H32:H48">+G32/TAN(F32*H$4)</f>
        <v>1541.8631896291006</v>
      </c>
      <c r="I32" s="41">
        <f t="shared" si="3"/>
        <v>161.16860748726566</v>
      </c>
      <c r="J32" s="42">
        <f t="shared" si="4"/>
        <v>1533.4166998874896</v>
      </c>
      <c r="K32" s="43">
        <f aca="true" t="shared" si="8" ref="K32:K48">SQRT((I32-I31)^2+(J32-J31)^2)/10</f>
        <v>6.490830047643857</v>
      </c>
    </row>
    <row r="33" spans="1:11" ht="13.5">
      <c r="A33" s="37">
        <v>27</v>
      </c>
      <c r="B33" s="5">
        <v>0.628125</v>
      </c>
      <c r="C33" s="38">
        <v>270</v>
      </c>
      <c r="D33" s="6">
        <v>12</v>
      </c>
      <c r="E33" s="6">
        <f t="shared" si="0"/>
        <v>5</v>
      </c>
      <c r="F33" s="6">
        <v>35</v>
      </c>
      <c r="G33" s="39">
        <f t="shared" si="6"/>
        <v>1080</v>
      </c>
      <c r="H33" s="40">
        <f t="shared" si="7"/>
        <v>1542.3996261618381</v>
      </c>
      <c r="I33" s="41">
        <f t="shared" si="3"/>
        <v>134.42899981711722</v>
      </c>
      <c r="J33" s="42">
        <f t="shared" si="4"/>
        <v>1536.5303286275698</v>
      </c>
      <c r="K33" s="43">
        <f t="shared" si="8"/>
        <v>2.692027678692244</v>
      </c>
    </row>
    <row r="34" spans="1:11" ht="13.5">
      <c r="A34" s="37">
        <v>28</v>
      </c>
      <c r="B34" s="5">
        <v>0.628240740740741</v>
      </c>
      <c r="C34" s="38">
        <v>280</v>
      </c>
      <c r="D34" s="6">
        <v>12</v>
      </c>
      <c r="E34" s="6">
        <f t="shared" si="0"/>
        <v>5</v>
      </c>
      <c r="F34" s="6">
        <v>35</v>
      </c>
      <c r="G34" s="39">
        <f t="shared" si="6"/>
        <v>1120</v>
      </c>
      <c r="H34" s="40">
        <f t="shared" si="7"/>
        <v>1599.5255382419061</v>
      </c>
      <c r="I34" s="41">
        <f t="shared" si="3"/>
        <v>139.40785166219564</v>
      </c>
      <c r="J34" s="42">
        <f t="shared" si="4"/>
        <v>1593.4388593174797</v>
      </c>
      <c r="K34" s="43">
        <f t="shared" si="8"/>
        <v>5.7125912080067955</v>
      </c>
    </row>
    <row r="35" spans="1:11" ht="13.5">
      <c r="A35" s="37">
        <v>29</v>
      </c>
      <c r="B35" s="5">
        <v>0.628356481481481</v>
      </c>
      <c r="C35" s="38">
        <v>290</v>
      </c>
      <c r="D35" s="6">
        <v>12</v>
      </c>
      <c r="E35" s="6">
        <f t="shared" si="0"/>
        <v>5</v>
      </c>
      <c r="F35" s="6">
        <v>35</v>
      </c>
      <c r="G35" s="39">
        <f t="shared" si="6"/>
        <v>1160</v>
      </c>
      <c r="H35" s="40">
        <f t="shared" si="7"/>
        <v>1656.6514503219744</v>
      </c>
      <c r="I35" s="41">
        <f t="shared" si="3"/>
        <v>144.38670350727406</v>
      </c>
      <c r="J35" s="42">
        <f t="shared" si="4"/>
        <v>1650.3473900073898</v>
      </c>
      <c r="K35" s="43">
        <f t="shared" si="8"/>
        <v>5.712591208006819</v>
      </c>
    </row>
    <row r="36" spans="1:11" ht="13.5">
      <c r="A36" s="37">
        <v>30</v>
      </c>
      <c r="B36" s="5">
        <v>0.628472222222222</v>
      </c>
      <c r="C36" s="38">
        <v>300</v>
      </c>
      <c r="D36" s="6">
        <v>12</v>
      </c>
      <c r="E36" s="6">
        <f t="shared" si="0"/>
        <v>5</v>
      </c>
      <c r="F36" s="6">
        <v>35</v>
      </c>
      <c r="G36" s="39">
        <f t="shared" si="6"/>
        <v>1200</v>
      </c>
      <c r="H36" s="40">
        <f t="shared" si="7"/>
        <v>1713.7773624020424</v>
      </c>
      <c r="I36" s="41">
        <f t="shared" si="3"/>
        <v>149.36555535235246</v>
      </c>
      <c r="J36" s="42">
        <f t="shared" si="4"/>
        <v>1707.2559206972996</v>
      </c>
      <c r="K36" s="43">
        <f t="shared" si="8"/>
        <v>5.7125912080067955</v>
      </c>
    </row>
    <row r="37" spans="1:11" ht="13.5">
      <c r="A37" s="37">
        <v>31</v>
      </c>
      <c r="B37" s="5">
        <v>0.628587962962963</v>
      </c>
      <c r="C37" s="38">
        <v>310</v>
      </c>
      <c r="D37" s="6">
        <v>10</v>
      </c>
      <c r="E37" s="6">
        <f t="shared" si="0"/>
        <v>3</v>
      </c>
      <c r="F37" s="6">
        <v>35</v>
      </c>
      <c r="G37" s="39">
        <f t="shared" si="6"/>
        <v>1240</v>
      </c>
      <c r="H37" s="40">
        <f t="shared" si="7"/>
        <v>1770.9032744821104</v>
      </c>
      <c r="I37" s="41">
        <f t="shared" si="3"/>
        <v>92.68192649408576</v>
      </c>
      <c r="J37" s="42">
        <f t="shared" si="4"/>
        <v>1768.4763125563218</v>
      </c>
      <c r="K37" s="43">
        <f t="shared" si="8"/>
        <v>8.34324287067921</v>
      </c>
    </row>
    <row r="38" spans="1:11" ht="13.5">
      <c r="A38" s="37">
        <v>32</v>
      </c>
      <c r="B38" s="5">
        <v>0.628703703703704</v>
      </c>
      <c r="C38" s="38">
        <v>320</v>
      </c>
      <c r="D38" s="6">
        <v>7</v>
      </c>
      <c r="E38" s="6">
        <f t="shared" si="0"/>
        <v>0</v>
      </c>
      <c r="F38" s="6">
        <v>35</v>
      </c>
      <c r="G38" s="39">
        <f t="shared" si="6"/>
        <v>1280</v>
      </c>
      <c r="H38" s="40">
        <f t="shared" si="7"/>
        <v>1828.0291865621784</v>
      </c>
      <c r="I38" s="41">
        <f t="shared" si="3"/>
        <v>0</v>
      </c>
      <c r="J38" s="42">
        <f t="shared" si="4"/>
        <v>1828.0291865621784</v>
      </c>
      <c r="K38" s="43">
        <f t="shared" si="8"/>
        <v>11.016571291019975</v>
      </c>
    </row>
    <row r="39" spans="1:11" ht="13.5">
      <c r="A39" s="37">
        <v>33</v>
      </c>
      <c r="B39" s="5">
        <v>0.628819444444444</v>
      </c>
      <c r="C39" s="38">
        <v>330</v>
      </c>
      <c r="D39" s="6">
        <v>7</v>
      </c>
      <c r="E39" s="6">
        <f t="shared" si="0"/>
        <v>0</v>
      </c>
      <c r="F39" s="6">
        <v>34</v>
      </c>
      <c r="G39" s="39">
        <f t="shared" si="6"/>
        <v>1320</v>
      </c>
      <c r="H39" s="40">
        <f t="shared" si="7"/>
        <v>1956.9802022215508</v>
      </c>
      <c r="I39" s="41">
        <f t="shared" si="3"/>
        <v>0</v>
      </c>
      <c r="J39" s="42">
        <f t="shared" si="4"/>
        <v>1956.9802022215508</v>
      </c>
      <c r="K39" s="43">
        <f t="shared" si="8"/>
        <v>12.895101565937239</v>
      </c>
    </row>
    <row r="40" spans="1:11" ht="13.5">
      <c r="A40" s="37">
        <v>34</v>
      </c>
      <c r="B40" s="5">
        <v>0.628935185185185</v>
      </c>
      <c r="C40" s="38">
        <v>340</v>
      </c>
      <c r="D40" s="6">
        <v>8</v>
      </c>
      <c r="E40" s="6">
        <f t="shared" si="0"/>
        <v>1</v>
      </c>
      <c r="F40" s="6">
        <v>33</v>
      </c>
      <c r="G40" s="39">
        <f t="shared" si="6"/>
        <v>1360</v>
      </c>
      <c r="H40" s="40">
        <f t="shared" si="7"/>
        <v>2094.216059613257</v>
      </c>
      <c r="I40" s="41">
        <f t="shared" si="3"/>
        <v>36.549113869564295</v>
      </c>
      <c r="J40" s="42">
        <f t="shared" si="4"/>
        <v>2093.897100293476</v>
      </c>
      <c r="K40" s="43">
        <f t="shared" si="8"/>
        <v>14.171123703605264</v>
      </c>
    </row>
    <row r="41" spans="1:11" ht="13.5">
      <c r="A41" s="37">
        <v>35</v>
      </c>
      <c r="B41" s="5">
        <v>0.629050925925926</v>
      </c>
      <c r="C41" s="38">
        <v>350</v>
      </c>
      <c r="D41" s="6">
        <v>8</v>
      </c>
      <c r="E41" s="6">
        <f t="shared" si="0"/>
        <v>1</v>
      </c>
      <c r="F41" s="6">
        <v>34</v>
      </c>
      <c r="G41" s="39">
        <f t="shared" si="6"/>
        <v>1400</v>
      </c>
      <c r="H41" s="40">
        <f t="shared" si="7"/>
        <v>2075.585062962251</v>
      </c>
      <c r="I41" s="41">
        <f t="shared" si="3"/>
        <v>36.223958107829354</v>
      </c>
      <c r="J41" s="42">
        <f t="shared" si="4"/>
        <v>2075.2689412341265</v>
      </c>
      <c r="K41" s="43">
        <f t="shared" si="8"/>
        <v>1.863099665100637</v>
      </c>
    </row>
    <row r="42" spans="1:11" ht="13.5">
      <c r="A42" s="37">
        <v>36</v>
      </c>
      <c r="B42" s="5">
        <v>0.629166666666666</v>
      </c>
      <c r="C42" s="38">
        <v>360</v>
      </c>
      <c r="D42" s="6">
        <v>8</v>
      </c>
      <c r="E42" s="6">
        <f t="shared" si="0"/>
        <v>1</v>
      </c>
      <c r="F42" s="6">
        <v>34</v>
      </c>
      <c r="G42" s="39">
        <f t="shared" si="6"/>
        <v>1440</v>
      </c>
      <c r="H42" s="40">
        <f t="shared" si="7"/>
        <v>2134.887493332601</v>
      </c>
      <c r="I42" s="41">
        <f t="shared" si="3"/>
        <v>37.25892833948162</v>
      </c>
      <c r="J42" s="42">
        <f t="shared" si="4"/>
        <v>2134.562339555102</v>
      </c>
      <c r="K42" s="43">
        <f t="shared" si="8"/>
        <v>5.930243037035046</v>
      </c>
    </row>
    <row r="43" spans="1:11" ht="13.5">
      <c r="A43" s="37">
        <v>37</v>
      </c>
      <c r="B43" s="5">
        <v>0.629282407407407</v>
      </c>
      <c r="C43" s="38">
        <v>370</v>
      </c>
      <c r="D43" s="6">
        <v>8</v>
      </c>
      <c r="E43" s="6">
        <f t="shared" si="0"/>
        <v>1</v>
      </c>
      <c r="F43" s="6">
        <v>32</v>
      </c>
      <c r="G43" s="39">
        <f t="shared" si="6"/>
        <v>1480</v>
      </c>
      <c r="H43" s="40">
        <f t="shared" si="7"/>
        <v>2368.494778409234</v>
      </c>
      <c r="I43" s="41">
        <f t="shared" si="3"/>
        <v>41.3359380748584</v>
      </c>
      <c r="J43" s="42">
        <f t="shared" si="4"/>
        <v>2368.134045102869</v>
      </c>
      <c r="K43" s="43">
        <f t="shared" si="8"/>
        <v>23.36072850766328</v>
      </c>
    </row>
    <row r="44" spans="1:11" ht="13.5">
      <c r="A44" s="37">
        <v>38</v>
      </c>
      <c r="B44" s="5">
        <v>0.629398148148148</v>
      </c>
      <c r="C44" s="38">
        <v>380</v>
      </c>
      <c r="D44" s="6">
        <v>8</v>
      </c>
      <c r="E44" s="6">
        <f t="shared" si="0"/>
        <v>1</v>
      </c>
      <c r="F44" s="6">
        <v>32</v>
      </c>
      <c r="G44" s="39">
        <f t="shared" si="6"/>
        <v>1520</v>
      </c>
      <c r="H44" s="40">
        <f t="shared" si="7"/>
        <v>2432.508150798673</v>
      </c>
      <c r="I44" s="41">
        <f t="shared" si="3"/>
        <v>42.45312559039511</v>
      </c>
      <c r="J44" s="42">
        <f t="shared" si="4"/>
        <v>2432.1376679434875</v>
      </c>
      <c r="K44" s="43">
        <f t="shared" si="8"/>
        <v>6.401337238943905</v>
      </c>
    </row>
    <row r="45" spans="1:11" ht="13.5">
      <c r="A45" s="37">
        <v>39</v>
      </c>
      <c r="B45" s="5">
        <v>0.629513888888889</v>
      </c>
      <c r="C45" s="38">
        <v>390</v>
      </c>
      <c r="D45" s="6">
        <v>6</v>
      </c>
      <c r="E45" s="6">
        <f t="shared" si="0"/>
        <v>-1</v>
      </c>
      <c r="F45" s="6">
        <v>34</v>
      </c>
      <c r="G45" s="39">
        <f t="shared" si="6"/>
        <v>1560</v>
      </c>
      <c r="H45" s="40">
        <f t="shared" si="7"/>
        <v>2312.794784443651</v>
      </c>
      <c r="I45" s="41">
        <f t="shared" si="3"/>
        <v>-40.36383903443843</v>
      </c>
      <c r="J45" s="42">
        <f t="shared" si="4"/>
        <v>2312.442534518027</v>
      </c>
      <c r="K45" s="43">
        <f t="shared" si="8"/>
        <v>14.555265231320828</v>
      </c>
    </row>
    <row r="46" spans="1:11" ht="13.5">
      <c r="A46" s="37">
        <v>40</v>
      </c>
      <c r="B46" s="5">
        <v>0.629629629629629</v>
      </c>
      <c r="C46" s="38">
        <v>400</v>
      </c>
      <c r="D46" s="6">
        <v>6</v>
      </c>
      <c r="E46" s="6">
        <f t="shared" si="0"/>
        <v>-1</v>
      </c>
      <c r="F46" s="6">
        <v>31</v>
      </c>
      <c r="G46" s="39">
        <f t="shared" si="6"/>
        <v>1600</v>
      </c>
      <c r="H46" s="40">
        <f t="shared" si="7"/>
        <v>2662.8468119111362</v>
      </c>
      <c r="I46" s="41">
        <f t="shared" si="3"/>
        <v>-46.47308996556903</v>
      </c>
      <c r="J46" s="42">
        <f t="shared" si="4"/>
        <v>2662.441247354456</v>
      </c>
      <c r="K46" s="43">
        <f t="shared" si="8"/>
        <v>35.00520274674848</v>
      </c>
    </row>
    <row r="47" spans="1:11" ht="13.5">
      <c r="A47" s="37">
        <v>41</v>
      </c>
      <c r="B47" s="5">
        <v>0.62974537037037</v>
      </c>
      <c r="C47" s="38">
        <v>410</v>
      </c>
      <c r="D47" s="6">
        <v>5</v>
      </c>
      <c r="E47" s="6">
        <f t="shared" si="0"/>
        <v>-2</v>
      </c>
      <c r="F47" s="6">
        <v>33</v>
      </c>
      <c r="G47" s="39">
        <f t="shared" si="6"/>
        <v>1640</v>
      </c>
      <c r="H47" s="40">
        <f t="shared" si="7"/>
        <v>2525.3781895336338</v>
      </c>
      <c r="I47" s="41">
        <f t="shared" si="3"/>
        <v>-88.1344375124621</v>
      </c>
      <c r="J47" s="42">
        <f t="shared" si="4"/>
        <v>2523.839797034775</v>
      </c>
      <c r="K47" s="43">
        <f t="shared" si="8"/>
        <v>14.472743316366131</v>
      </c>
    </row>
    <row r="48" spans="1:11" ht="13.5">
      <c r="A48" s="44">
        <v>42</v>
      </c>
      <c r="B48" s="8">
        <v>0.629861111111111</v>
      </c>
      <c r="C48" s="45">
        <v>420</v>
      </c>
      <c r="D48" s="9">
        <v>4</v>
      </c>
      <c r="E48" s="9">
        <f t="shared" si="0"/>
        <v>-3</v>
      </c>
      <c r="F48" s="9">
        <v>34</v>
      </c>
      <c r="G48" s="46">
        <f t="shared" si="6"/>
        <v>1680</v>
      </c>
      <c r="H48" s="47">
        <f t="shared" si="7"/>
        <v>2490.702075554701</v>
      </c>
      <c r="I48" s="48">
        <f t="shared" si="3"/>
        <v>-130.35328920080983</v>
      </c>
      <c r="J48" s="49">
        <f t="shared" si="4"/>
        <v>2487.288654170847</v>
      </c>
      <c r="K48" s="50">
        <f t="shared" si="8"/>
        <v>5.584279257470895</v>
      </c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selection activeCell="A1" sqref="A1"/>
    </sheetView>
  </sheetViews>
  <sheetFormatPr defaultColWidth="9.00390625" defaultRowHeight="13.5"/>
  <cols>
    <col min="1" max="1" width="7.375" style="0" customWidth="1"/>
    <col min="2" max="2" width="5.25390625" style="0" bestFit="1" customWidth="1"/>
    <col min="3" max="3" width="4.875" style="0" customWidth="1"/>
    <col min="4" max="4" width="3.75390625" style="0" customWidth="1"/>
    <col min="5" max="5" width="8.625" style="0" customWidth="1"/>
    <col min="6" max="7" width="5.25390625" style="0" bestFit="1" customWidth="1"/>
    <col min="8" max="8" width="3.125" style="0" customWidth="1"/>
    <col min="9" max="9" width="8.625" style="0" customWidth="1"/>
    <col min="10" max="11" width="5.25390625" style="0" bestFit="1" customWidth="1"/>
    <col min="12" max="12" width="3.375" style="0" customWidth="1"/>
    <col min="13" max="13" width="8.625" style="0" customWidth="1"/>
    <col min="14" max="15" width="5.25390625" style="0" bestFit="1" customWidth="1"/>
    <col min="16" max="16" width="2.75390625" style="0" customWidth="1"/>
    <col min="17" max="17" width="8.625" style="0" customWidth="1"/>
    <col min="18" max="19" width="5.25390625" style="0" bestFit="1" customWidth="1"/>
  </cols>
  <sheetData>
    <row r="1" spans="1:3" ht="13.5">
      <c r="A1" s="14" t="s">
        <v>13</v>
      </c>
      <c r="C1" t="s">
        <v>14</v>
      </c>
    </row>
    <row r="2" ht="13.5">
      <c r="A2" s="2" t="s">
        <v>24</v>
      </c>
    </row>
    <row r="3" spans="1:17" ht="13.5">
      <c r="A3" t="s">
        <v>15</v>
      </c>
      <c r="E3" t="s">
        <v>16</v>
      </c>
      <c r="I3" t="s">
        <v>17</v>
      </c>
      <c r="M3" t="s">
        <v>18</v>
      </c>
      <c r="Q3" t="s">
        <v>19</v>
      </c>
    </row>
    <row r="4" spans="1:19" ht="13.5">
      <c r="A4" s="15" t="s">
        <v>7</v>
      </c>
      <c r="B4" s="10" t="s">
        <v>8</v>
      </c>
      <c r="C4" s="10" t="s">
        <v>9</v>
      </c>
      <c r="E4" s="15" t="s">
        <v>7</v>
      </c>
      <c r="F4" s="10" t="s">
        <v>8</v>
      </c>
      <c r="G4" s="10" t="s">
        <v>9</v>
      </c>
      <c r="I4" s="15" t="s">
        <v>7</v>
      </c>
      <c r="J4" s="10" t="s">
        <v>8</v>
      </c>
      <c r="K4" s="10" t="s">
        <v>9</v>
      </c>
      <c r="M4" s="15" t="s">
        <v>7</v>
      </c>
      <c r="N4" s="10" t="s">
        <v>8</v>
      </c>
      <c r="O4" s="10" t="s">
        <v>9</v>
      </c>
      <c r="Q4" s="15" t="s">
        <v>7</v>
      </c>
      <c r="R4" s="10" t="s">
        <v>8</v>
      </c>
      <c r="S4" s="10" t="s">
        <v>9</v>
      </c>
    </row>
    <row r="5" spans="1:19" ht="13.5">
      <c r="A5" s="3">
        <v>0.611111111111111</v>
      </c>
      <c r="B5" s="4" t="s">
        <v>20</v>
      </c>
      <c r="C5" s="4" t="s">
        <v>20</v>
      </c>
      <c r="E5" s="3">
        <v>0.625</v>
      </c>
      <c r="F5" s="4" t="s">
        <v>20</v>
      </c>
      <c r="G5" s="4" t="s">
        <v>20</v>
      </c>
      <c r="I5" s="3">
        <v>0.638888888888889</v>
      </c>
      <c r="J5" s="4" t="s">
        <v>20</v>
      </c>
      <c r="K5" s="4" t="s">
        <v>20</v>
      </c>
      <c r="M5" s="3">
        <v>0.6527777777777778</v>
      </c>
      <c r="N5" s="4" t="s">
        <v>20</v>
      </c>
      <c r="O5" s="4" t="s">
        <v>20</v>
      </c>
      <c r="Q5" s="3">
        <v>0.6666666666666666</v>
      </c>
      <c r="R5" s="4" t="s">
        <v>20</v>
      </c>
      <c r="S5" s="4" t="s">
        <v>20</v>
      </c>
    </row>
    <row r="6" spans="1:19" ht="13.5">
      <c r="A6" s="5">
        <v>0.6112268518518519</v>
      </c>
      <c r="B6" s="6">
        <v>10</v>
      </c>
      <c r="C6" s="6">
        <v>24</v>
      </c>
      <c r="E6" s="5">
        <v>0.6251157407407407</v>
      </c>
      <c r="F6" s="6">
        <v>5</v>
      </c>
      <c r="G6" s="6">
        <v>26</v>
      </c>
      <c r="I6" s="5">
        <v>0.6390046296296296</v>
      </c>
      <c r="J6" s="6">
        <v>20</v>
      </c>
      <c r="K6" s="6">
        <v>36</v>
      </c>
      <c r="M6" s="5">
        <v>0.6528935185185185</v>
      </c>
      <c r="N6" s="6">
        <v>25</v>
      </c>
      <c r="O6" s="6">
        <v>34</v>
      </c>
      <c r="Q6" s="5">
        <v>0.6667824074074074</v>
      </c>
      <c r="R6" s="6">
        <v>15</v>
      </c>
      <c r="S6" s="6">
        <v>34</v>
      </c>
    </row>
    <row r="7" spans="1:19" ht="13.5">
      <c r="A7" s="5">
        <v>0.6113425925925926</v>
      </c>
      <c r="B7" s="6">
        <v>7</v>
      </c>
      <c r="C7" s="6">
        <v>20</v>
      </c>
      <c r="E7" s="5">
        <v>0.6252314814814816</v>
      </c>
      <c r="F7" s="6">
        <v>6</v>
      </c>
      <c r="G7" s="6">
        <v>25</v>
      </c>
      <c r="I7" s="5">
        <v>0.6391203703703704</v>
      </c>
      <c r="J7" s="6">
        <v>20</v>
      </c>
      <c r="K7" s="6">
        <v>35</v>
      </c>
      <c r="M7" s="5">
        <v>0.6530092592592592</v>
      </c>
      <c r="N7" s="6">
        <v>24</v>
      </c>
      <c r="O7" s="6">
        <v>31</v>
      </c>
      <c r="Q7" s="5">
        <v>0.6668981481481482</v>
      </c>
      <c r="R7" s="6">
        <v>15</v>
      </c>
      <c r="S7" s="6">
        <v>32</v>
      </c>
    </row>
    <row r="8" spans="1:19" ht="13.5">
      <c r="A8" s="5">
        <v>0.611458333333333</v>
      </c>
      <c r="B8" s="6">
        <v>9</v>
      </c>
      <c r="C8" s="6">
        <v>18</v>
      </c>
      <c r="E8" s="5">
        <v>0.6253472222222222</v>
      </c>
      <c r="F8" s="6">
        <v>7</v>
      </c>
      <c r="G8" s="6">
        <v>25</v>
      </c>
      <c r="I8" s="5">
        <v>0.639236111111111</v>
      </c>
      <c r="J8" s="6">
        <v>21</v>
      </c>
      <c r="K8" s="6">
        <v>30</v>
      </c>
      <c r="M8" s="5">
        <v>0.653125</v>
      </c>
      <c r="N8" s="6">
        <v>19</v>
      </c>
      <c r="O8" s="6">
        <v>31</v>
      </c>
      <c r="Q8" s="5">
        <v>0.667013888888889</v>
      </c>
      <c r="R8" s="6">
        <v>19</v>
      </c>
      <c r="S8" s="6">
        <v>29</v>
      </c>
    </row>
    <row r="9" spans="1:19" ht="13.5">
      <c r="A9" s="5">
        <v>0.611574074074074</v>
      </c>
      <c r="B9" s="6">
        <v>10</v>
      </c>
      <c r="C9" s="6">
        <v>16</v>
      </c>
      <c r="E9" s="5">
        <v>0.625462962962963</v>
      </c>
      <c r="F9" s="6">
        <v>8</v>
      </c>
      <c r="G9" s="6">
        <v>25</v>
      </c>
      <c r="I9" s="5">
        <v>0.639351851851852</v>
      </c>
      <c r="J9" s="6">
        <v>20</v>
      </c>
      <c r="K9" s="6">
        <v>29</v>
      </c>
      <c r="M9" s="5">
        <v>0.653240740740741</v>
      </c>
      <c r="N9" s="6">
        <v>18</v>
      </c>
      <c r="O9" s="6">
        <v>34</v>
      </c>
      <c r="Q9" s="5">
        <v>0.66712962962963</v>
      </c>
      <c r="R9" s="6">
        <v>19</v>
      </c>
      <c r="S9" s="6">
        <v>29</v>
      </c>
    </row>
    <row r="10" spans="1:19" ht="13.5">
      <c r="A10" s="5">
        <v>0.611689814814815</v>
      </c>
      <c r="B10" s="6">
        <v>10</v>
      </c>
      <c r="C10" s="6">
        <v>17</v>
      </c>
      <c r="E10" s="5">
        <v>0.6255787037037037</v>
      </c>
      <c r="F10" s="6">
        <v>8</v>
      </c>
      <c r="G10" s="6">
        <v>24</v>
      </c>
      <c r="I10" s="5">
        <v>0.639467592592593</v>
      </c>
      <c r="J10" s="6">
        <v>18</v>
      </c>
      <c r="K10" s="6">
        <v>29</v>
      </c>
      <c r="M10" s="5">
        <v>0.653356481481481</v>
      </c>
      <c r="N10" s="6">
        <v>18</v>
      </c>
      <c r="O10" s="6">
        <v>34</v>
      </c>
      <c r="Q10" s="5">
        <v>0.667245370370371</v>
      </c>
      <c r="R10" s="6">
        <v>20</v>
      </c>
      <c r="S10" s="6">
        <v>28</v>
      </c>
    </row>
    <row r="11" spans="1:19" ht="13.5">
      <c r="A11" s="5">
        <v>0.611805555555555</v>
      </c>
      <c r="B11" s="6">
        <v>10</v>
      </c>
      <c r="C11" s="6">
        <v>15</v>
      </c>
      <c r="E11" s="5">
        <v>0.6256944444444444</v>
      </c>
      <c r="F11" s="6">
        <v>8</v>
      </c>
      <c r="G11" s="6">
        <v>24</v>
      </c>
      <c r="I11" s="5">
        <v>0.639583333333334</v>
      </c>
      <c r="J11" s="6">
        <v>12</v>
      </c>
      <c r="K11" s="6">
        <v>29</v>
      </c>
      <c r="M11" s="5">
        <v>0.653472222222222</v>
      </c>
      <c r="N11" s="6">
        <v>15</v>
      </c>
      <c r="O11" s="6">
        <v>34</v>
      </c>
      <c r="Q11" s="5">
        <v>0.667361111111112</v>
      </c>
      <c r="R11" s="6">
        <v>20</v>
      </c>
      <c r="S11" s="6">
        <v>27</v>
      </c>
    </row>
    <row r="12" spans="1:19" ht="13.5">
      <c r="A12" s="5">
        <v>0.611921296296296</v>
      </c>
      <c r="B12" s="6">
        <v>10</v>
      </c>
      <c r="C12" s="6">
        <v>16</v>
      </c>
      <c r="E12" s="5">
        <v>0.6258101851851852</v>
      </c>
      <c r="F12" s="6">
        <v>7</v>
      </c>
      <c r="G12" s="6">
        <v>24</v>
      </c>
      <c r="I12" s="5">
        <v>0.639699074074075</v>
      </c>
      <c r="J12" s="6">
        <v>16</v>
      </c>
      <c r="K12" s="6">
        <v>30</v>
      </c>
      <c r="M12" s="5">
        <v>0.653587962962963</v>
      </c>
      <c r="N12" s="6">
        <v>15</v>
      </c>
      <c r="O12" s="6">
        <v>34</v>
      </c>
      <c r="Q12" s="5">
        <v>0.667476851851852</v>
      </c>
      <c r="R12" s="6">
        <v>21</v>
      </c>
      <c r="S12" s="6">
        <v>27</v>
      </c>
    </row>
    <row r="13" spans="1:19" ht="13.5">
      <c r="A13" s="5">
        <v>0.612037037037037</v>
      </c>
      <c r="B13" s="6">
        <v>9</v>
      </c>
      <c r="C13" s="6">
        <v>16</v>
      </c>
      <c r="E13" s="5">
        <v>0.6259259259259259</v>
      </c>
      <c r="F13" s="6">
        <v>7</v>
      </c>
      <c r="G13" s="6">
        <v>24</v>
      </c>
      <c r="I13" s="5">
        <v>0.639814814814815</v>
      </c>
      <c r="J13" s="6">
        <v>16</v>
      </c>
      <c r="K13" s="6">
        <v>30</v>
      </c>
      <c r="M13" s="5">
        <v>0.653703703703704</v>
      </c>
      <c r="N13" s="6">
        <v>16</v>
      </c>
      <c r="O13" s="6">
        <v>33</v>
      </c>
      <c r="Q13" s="5">
        <v>0.667592592592593</v>
      </c>
      <c r="R13" s="6">
        <v>21</v>
      </c>
      <c r="S13" s="6">
        <v>26</v>
      </c>
    </row>
    <row r="14" spans="1:19" ht="13.5">
      <c r="A14" s="5">
        <v>0.612152777777778</v>
      </c>
      <c r="B14" s="6">
        <v>9</v>
      </c>
      <c r="C14" s="6">
        <v>16</v>
      </c>
      <c r="E14" s="5">
        <v>0.6260416666666667</v>
      </c>
      <c r="F14" s="6">
        <v>7</v>
      </c>
      <c r="G14" s="6">
        <v>24</v>
      </c>
      <c r="I14" s="5">
        <v>0.639930555555556</v>
      </c>
      <c r="J14" s="6">
        <v>16</v>
      </c>
      <c r="K14" s="6">
        <v>31</v>
      </c>
      <c r="M14" s="5">
        <v>0.653819444444444</v>
      </c>
      <c r="N14" s="6">
        <v>17</v>
      </c>
      <c r="O14" s="6">
        <v>33</v>
      </c>
      <c r="Q14" s="5">
        <v>0.667708333333334</v>
      </c>
      <c r="R14" s="6">
        <v>21</v>
      </c>
      <c r="S14" s="6">
        <v>25</v>
      </c>
    </row>
    <row r="15" spans="1:19" ht="13.5">
      <c r="A15" s="5">
        <v>0.612268518518518</v>
      </c>
      <c r="B15" s="6">
        <v>10</v>
      </c>
      <c r="C15" s="6">
        <v>17</v>
      </c>
      <c r="E15" s="5">
        <v>0.6261574074074074</v>
      </c>
      <c r="F15" s="6">
        <v>7</v>
      </c>
      <c r="G15" s="6">
        <v>24</v>
      </c>
      <c r="I15" s="5">
        <v>0.640046296296297</v>
      </c>
      <c r="J15" s="6">
        <v>16</v>
      </c>
      <c r="K15" s="6">
        <v>31</v>
      </c>
      <c r="M15" s="5">
        <v>0.653935185185185</v>
      </c>
      <c r="N15" s="6">
        <v>19</v>
      </c>
      <c r="O15" s="6">
        <v>32</v>
      </c>
      <c r="Q15" s="5">
        <v>0.667824074074075</v>
      </c>
      <c r="R15" s="6">
        <v>25</v>
      </c>
      <c r="S15" s="6">
        <v>26</v>
      </c>
    </row>
    <row r="16" spans="1:19" ht="13.5">
      <c r="A16" s="5">
        <v>0.612384259259259</v>
      </c>
      <c r="B16" s="6">
        <v>10</v>
      </c>
      <c r="C16" s="6">
        <v>18</v>
      </c>
      <c r="E16" s="5">
        <v>0.6262731481481482</v>
      </c>
      <c r="F16" s="6">
        <v>8</v>
      </c>
      <c r="G16" s="6">
        <v>24</v>
      </c>
      <c r="I16" s="5">
        <v>0.640162037037038</v>
      </c>
      <c r="J16" s="6">
        <v>14</v>
      </c>
      <c r="K16" s="6">
        <v>30</v>
      </c>
      <c r="M16" s="5">
        <v>0.654050925925926</v>
      </c>
      <c r="N16" s="6">
        <v>20</v>
      </c>
      <c r="O16" s="6">
        <v>33</v>
      </c>
      <c r="Q16" s="5">
        <v>0.667939814814816</v>
      </c>
      <c r="R16" s="6">
        <v>25</v>
      </c>
      <c r="S16" s="6">
        <v>26</v>
      </c>
    </row>
    <row r="17" spans="1:19" ht="13.5">
      <c r="A17" s="5">
        <v>0.6125</v>
      </c>
      <c r="B17" s="6">
        <v>8</v>
      </c>
      <c r="C17" s="6">
        <v>19</v>
      </c>
      <c r="E17" s="5">
        <v>0.6263888888888889</v>
      </c>
      <c r="F17" s="6">
        <v>8</v>
      </c>
      <c r="G17" s="6">
        <v>25</v>
      </c>
      <c r="I17" s="5">
        <v>0.640277777777779</v>
      </c>
      <c r="J17" s="6">
        <v>15</v>
      </c>
      <c r="K17" s="6">
        <v>31</v>
      </c>
      <c r="M17" s="5">
        <v>0.654166666666666</v>
      </c>
      <c r="N17" s="6">
        <v>21</v>
      </c>
      <c r="O17" s="6">
        <v>34</v>
      </c>
      <c r="Q17" s="5">
        <v>0.668055555555557</v>
      </c>
      <c r="R17" s="6">
        <v>25</v>
      </c>
      <c r="S17" s="6">
        <v>26</v>
      </c>
    </row>
    <row r="18" spans="1:19" ht="13.5">
      <c r="A18" s="5">
        <v>0.612615740740741</v>
      </c>
      <c r="B18" s="6">
        <v>8</v>
      </c>
      <c r="C18" s="6">
        <v>19</v>
      </c>
      <c r="E18" s="5">
        <v>0.6265046296296296</v>
      </c>
      <c r="F18" s="6">
        <v>8</v>
      </c>
      <c r="G18" s="6">
        <v>26</v>
      </c>
      <c r="I18" s="5">
        <v>0.64039351851852</v>
      </c>
      <c r="J18" s="6">
        <v>15</v>
      </c>
      <c r="K18" s="6">
        <v>31</v>
      </c>
      <c r="M18" s="5">
        <v>0.654282407407407</v>
      </c>
      <c r="N18" s="6">
        <v>22</v>
      </c>
      <c r="O18" s="6">
        <v>32</v>
      </c>
      <c r="Q18" s="5">
        <v>0.668171296296297</v>
      </c>
      <c r="R18" s="6">
        <v>25</v>
      </c>
      <c r="S18" s="6">
        <v>27</v>
      </c>
    </row>
    <row r="19" spans="1:19" ht="13.5">
      <c r="A19" s="5">
        <v>0.612731481481481</v>
      </c>
      <c r="B19" s="6">
        <v>8</v>
      </c>
      <c r="C19" s="6">
        <v>20</v>
      </c>
      <c r="E19" s="5">
        <v>0.6266203703703704</v>
      </c>
      <c r="F19" s="6">
        <v>10</v>
      </c>
      <c r="G19" s="6">
        <v>27</v>
      </c>
      <c r="I19" s="5">
        <v>0.64050925925926</v>
      </c>
      <c r="J19" s="6">
        <v>15</v>
      </c>
      <c r="K19" s="6">
        <v>32</v>
      </c>
      <c r="M19" s="5">
        <v>0.654398148148148</v>
      </c>
      <c r="N19" s="6">
        <v>22</v>
      </c>
      <c r="O19" s="6">
        <v>32</v>
      </c>
      <c r="Q19" s="5">
        <v>0.668287037037038</v>
      </c>
      <c r="R19" s="6">
        <v>25</v>
      </c>
      <c r="S19" s="6">
        <v>26</v>
      </c>
    </row>
    <row r="20" spans="1:19" ht="13.5">
      <c r="A20" s="5">
        <v>0.612847222222222</v>
      </c>
      <c r="B20" s="6">
        <v>8</v>
      </c>
      <c r="C20" s="6">
        <v>21</v>
      </c>
      <c r="E20" s="5">
        <v>0.626736111111111</v>
      </c>
      <c r="F20" s="6">
        <v>10</v>
      </c>
      <c r="G20" s="6">
        <v>28</v>
      </c>
      <c r="I20" s="5">
        <v>0.640625000000001</v>
      </c>
      <c r="J20" s="6">
        <v>15</v>
      </c>
      <c r="K20" s="6">
        <v>33</v>
      </c>
      <c r="M20" s="5">
        <v>0.654513888888889</v>
      </c>
      <c r="N20" s="6">
        <v>23</v>
      </c>
      <c r="O20" s="6">
        <v>32</v>
      </c>
      <c r="Q20" s="5">
        <v>0.668402777777779</v>
      </c>
      <c r="R20" s="6">
        <v>26</v>
      </c>
      <c r="S20" s="6">
        <v>27</v>
      </c>
    </row>
    <row r="21" spans="1:19" ht="13.5">
      <c r="A21" s="5">
        <v>0.612962962962963</v>
      </c>
      <c r="B21" s="6">
        <v>9</v>
      </c>
      <c r="C21" s="6">
        <v>21</v>
      </c>
      <c r="E21" s="5">
        <v>0.6268518518518519</v>
      </c>
      <c r="F21" s="6">
        <v>10</v>
      </c>
      <c r="G21" s="6">
        <v>28</v>
      </c>
      <c r="I21" s="5">
        <v>0.640740740740742</v>
      </c>
      <c r="J21" s="6">
        <v>16</v>
      </c>
      <c r="K21" s="6">
        <v>34</v>
      </c>
      <c r="M21" s="5">
        <v>0.654629629629629</v>
      </c>
      <c r="N21" s="6">
        <v>25</v>
      </c>
      <c r="O21" s="6">
        <v>31</v>
      </c>
      <c r="Q21" s="5">
        <v>0.66851851851852</v>
      </c>
      <c r="R21" s="6">
        <v>28</v>
      </c>
      <c r="S21" s="6">
        <v>28</v>
      </c>
    </row>
    <row r="22" spans="1:19" ht="13.5">
      <c r="A22" s="5">
        <v>0.613078703703703</v>
      </c>
      <c r="B22" s="6">
        <v>8</v>
      </c>
      <c r="C22" s="6">
        <v>21</v>
      </c>
      <c r="E22" s="5">
        <v>0.6269675925925926</v>
      </c>
      <c r="F22" s="6">
        <v>10</v>
      </c>
      <c r="G22" s="6">
        <v>29</v>
      </c>
      <c r="I22" s="5">
        <v>0.640856481481483</v>
      </c>
      <c r="J22" s="6">
        <v>16</v>
      </c>
      <c r="K22" s="6">
        <v>34</v>
      </c>
      <c r="M22" s="5">
        <v>0.65474537037037</v>
      </c>
      <c r="N22" s="6">
        <v>24</v>
      </c>
      <c r="O22" s="6">
        <v>31</v>
      </c>
      <c r="Q22" s="5">
        <v>0.668634259259261</v>
      </c>
      <c r="R22" s="6">
        <v>28</v>
      </c>
      <c r="S22" s="6">
        <v>28</v>
      </c>
    </row>
    <row r="23" spans="1:19" ht="13.5">
      <c r="A23" s="5">
        <v>0.613194444444444</v>
      </c>
      <c r="B23" s="6">
        <v>8</v>
      </c>
      <c r="C23" s="6">
        <v>22</v>
      </c>
      <c r="E23" s="5">
        <v>0.6270833333333333</v>
      </c>
      <c r="F23" s="6">
        <v>10</v>
      </c>
      <c r="G23" s="6">
        <v>30</v>
      </c>
      <c r="I23" s="5">
        <v>0.640972222222224</v>
      </c>
      <c r="J23" s="6">
        <v>18</v>
      </c>
      <c r="K23" s="6">
        <v>34</v>
      </c>
      <c r="M23" s="5">
        <v>0.654861111111111</v>
      </c>
      <c r="N23" s="6">
        <v>24</v>
      </c>
      <c r="O23" s="6">
        <v>30</v>
      </c>
      <c r="Q23" s="5">
        <v>0.668750000000002</v>
      </c>
      <c r="R23" s="6">
        <v>28</v>
      </c>
      <c r="S23" s="6">
        <v>29</v>
      </c>
    </row>
    <row r="24" spans="1:19" ht="13.5">
      <c r="A24" s="5">
        <v>0.613310185185185</v>
      </c>
      <c r="B24" s="6">
        <v>8</v>
      </c>
      <c r="C24" s="6">
        <v>22</v>
      </c>
      <c r="E24" s="5">
        <v>0.627199074074074</v>
      </c>
      <c r="F24" s="6">
        <v>11</v>
      </c>
      <c r="G24" s="6">
        <v>30</v>
      </c>
      <c r="I24" s="5">
        <v>0.641087962962965</v>
      </c>
      <c r="J24" s="6">
        <v>19</v>
      </c>
      <c r="K24" s="6">
        <v>32</v>
      </c>
      <c r="M24" s="5">
        <v>0.654976851851852</v>
      </c>
      <c r="N24" s="6">
        <v>25</v>
      </c>
      <c r="O24" s="6">
        <v>30</v>
      </c>
      <c r="Q24" s="5">
        <v>0.668865740740742</v>
      </c>
      <c r="R24" s="6">
        <v>30</v>
      </c>
      <c r="S24" s="6">
        <v>28</v>
      </c>
    </row>
    <row r="25" spans="1:19" ht="13.5">
      <c r="A25" s="5">
        <v>0.613425925925926</v>
      </c>
      <c r="B25" s="6">
        <v>8</v>
      </c>
      <c r="C25" s="6">
        <v>23</v>
      </c>
      <c r="E25" s="5">
        <v>0.6273148148148148</v>
      </c>
      <c r="F25" s="6">
        <v>12</v>
      </c>
      <c r="G25" s="6">
        <v>31</v>
      </c>
      <c r="I25" s="5">
        <v>0.641203703703705</v>
      </c>
      <c r="J25" s="6">
        <v>19</v>
      </c>
      <c r="K25" s="6">
        <v>31</v>
      </c>
      <c r="M25" s="5">
        <v>0.655092592592592</v>
      </c>
      <c r="N25" s="6" t="s">
        <v>21</v>
      </c>
      <c r="O25" s="6">
        <v>31</v>
      </c>
      <c r="Q25" s="5">
        <v>0.668981481481483</v>
      </c>
      <c r="R25" s="6">
        <v>30</v>
      </c>
      <c r="S25" s="6">
        <v>29</v>
      </c>
    </row>
    <row r="26" spans="1:19" ht="13.5">
      <c r="A26" s="5">
        <v>0.613541666666666</v>
      </c>
      <c r="B26" s="6">
        <v>8</v>
      </c>
      <c r="C26" s="6">
        <v>23</v>
      </c>
      <c r="E26" s="5">
        <v>0.6274305555555556</v>
      </c>
      <c r="F26" s="6">
        <v>14</v>
      </c>
      <c r="G26" s="6">
        <v>31</v>
      </c>
      <c r="I26" s="5">
        <v>0.641319444444446</v>
      </c>
      <c r="J26" s="6">
        <v>20</v>
      </c>
      <c r="K26" s="6">
        <v>33</v>
      </c>
      <c r="M26" s="5">
        <v>0.655208333333333</v>
      </c>
      <c r="N26" s="6" t="s">
        <v>21</v>
      </c>
      <c r="O26" s="6">
        <v>30</v>
      </c>
      <c r="Q26" s="5">
        <v>0.669097222222224</v>
      </c>
      <c r="R26" s="6">
        <v>30</v>
      </c>
      <c r="S26" s="6">
        <v>28</v>
      </c>
    </row>
    <row r="27" spans="1:19" ht="13.5">
      <c r="A27" s="5">
        <v>0.613657407407407</v>
      </c>
      <c r="B27" s="6">
        <v>8</v>
      </c>
      <c r="C27" s="6">
        <v>24</v>
      </c>
      <c r="E27" s="5">
        <v>0.6275462962962963</v>
      </c>
      <c r="F27" s="6">
        <v>14</v>
      </c>
      <c r="G27" s="6">
        <v>32</v>
      </c>
      <c r="I27" s="5">
        <v>0.641435185185187</v>
      </c>
      <c r="J27" s="6">
        <v>20</v>
      </c>
      <c r="K27" s="6">
        <v>33</v>
      </c>
      <c r="M27" s="5">
        <v>0.655324074074074</v>
      </c>
      <c r="N27" s="6" t="s">
        <v>21</v>
      </c>
      <c r="O27" s="6">
        <v>30</v>
      </c>
      <c r="Q27" s="5">
        <v>0.669212962962965</v>
      </c>
      <c r="R27" s="6">
        <v>32</v>
      </c>
      <c r="S27" s="6">
        <v>29</v>
      </c>
    </row>
    <row r="28" spans="1:19" ht="13.5">
      <c r="A28" s="5">
        <v>0.613773148148148</v>
      </c>
      <c r="B28" s="6">
        <v>7</v>
      </c>
      <c r="C28" s="6">
        <v>24</v>
      </c>
      <c r="E28" s="5">
        <v>0.627662037037037</v>
      </c>
      <c r="F28" s="6">
        <v>14</v>
      </c>
      <c r="G28" s="6">
        <v>33</v>
      </c>
      <c r="I28" s="5">
        <v>0.641550925925928</v>
      </c>
      <c r="J28" s="6">
        <v>20</v>
      </c>
      <c r="K28" s="6">
        <v>33</v>
      </c>
      <c r="M28" s="5">
        <v>0.655439814814814</v>
      </c>
      <c r="N28" s="6" t="s">
        <v>21</v>
      </c>
      <c r="O28" s="6">
        <v>32</v>
      </c>
      <c r="Q28" s="5">
        <v>0.669328703703706</v>
      </c>
      <c r="R28" s="6">
        <v>32</v>
      </c>
      <c r="S28" s="6">
        <v>30</v>
      </c>
    </row>
    <row r="29" spans="1:19" ht="13.5">
      <c r="A29" s="5">
        <v>0.613888888888888</v>
      </c>
      <c r="B29" s="6">
        <v>7</v>
      </c>
      <c r="C29" s="6">
        <v>24</v>
      </c>
      <c r="E29" s="5">
        <v>0.6277777777777778</v>
      </c>
      <c r="F29" s="6">
        <v>14</v>
      </c>
      <c r="G29" s="6">
        <v>34</v>
      </c>
      <c r="I29" s="5">
        <v>0.641666666666669</v>
      </c>
      <c r="J29" s="6">
        <v>19</v>
      </c>
      <c r="K29" s="6">
        <v>33</v>
      </c>
      <c r="M29" s="8">
        <v>0.655555555555555</v>
      </c>
      <c r="N29" s="9" t="s">
        <v>21</v>
      </c>
      <c r="O29" s="9">
        <v>31</v>
      </c>
      <c r="Q29" s="5">
        <v>0.669444444444447</v>
      </c>
      <c r="R29" s="6">
        <v>32</v>
      </c>
      <c r="S29" s="6">
        <v>30</v>
      </c>
    </row>
    <row r="30" spans="1:19" ht="13.5">
      <c r="A30" s="5">
        <v>0.614004629629629</v>
      </c>
      <c r="B30" s="6">
        <v>6</v>
      </c>
      <c r="C30" s="6">
        <v>24</v>
      </c>
      <c r="E30" s="5">
        <v>0.6278935185185185</v>
      </c>
      <c r="F30" s="6">
        <v>14</v>
      </c>
      <c r="G30" s="6">
        <v>34</v>
      </c>
      <c r="I30" s="5">
        <v>0.64178240740741</v>
      </c>
      <c r="J30" s="6">
        <v>19</v>
      </c>
      <c r="K30" s="6">
        <v>27</v>
      </c>
      <c r="Q30" s="5">
        <v>0.669560185185187</v>
      </c>
      <c r="R30" s="6">
        <v>32</v>
      </c>
      <c r="S30" s="6">
        <v>31</v>
      </c>
    </row>
    <row r="31" spans="1:19" ht="13.5">
      <c r="A31" s="5">
        <v>0.61412037037037</v>
      </c>
      <c r="B31" s="6">
        <v>7</v>
      </c>
      <c r="C31" s="6">
        <v>25</v>
      </c>
      <c r="E31" s="5">
        <v>0.628009259259259</v>
      </c>
      <c r="F31" s="6">
        <v>13</v>
      </c>
      <c r="G31" s="6">
        <v>34</v>
      </c>
      <c r="I31" s="5">
        <v>0.64189814814815</v>
      </c>
      <c r="J31" s="6">
        <v>20</v>
      </c>
      <c r="K31" s="6">
        <v>32</v>
      </c>
      <c r="Q31" s="5">
        <v>0.669675925925928</v>
      </c>
      <c r="R31" s="6">
        <v>33</v>
      </c>
      <c r="S31" s="6">
        <v>31</v>
      </c>
    </row>
    <row r="32" spans="1:19" ht="13.5">
      <c r="A32" s="5">
        <v>0.614236111111111</v>
      </c>
      <c r="B32" s="6">
        <v>5</v>
      </c>
      <c r="C32" s="6">
        <v>25</v>
      </c>
      <c r="E32" s="5">
        <v>0.628125</v>
      </c>
      <c r="F32" s="6">
        <v>12</v>
      </c>
      <c r="G32" s="6">
        <v>35</v>
      </c>
      <c r="I32" s="5">
        <v>0.642013888888891</v>
      </c>
      <c r="J32" s="6">
        <v>19</v>
      </c>
      <c r="K32" s="6">
        <v>30</v>
      </c>
      <c r="Q32" s="5">
        <v>0.669791666666669</v>
      </c>
      <c r="R32" s="6">
        <v>31</v>
      </c>
      <c r="S32" s="6">
        <v>31</v>
      </c>
    </row>
    <row r="33" spans="1:19" ht="13.5">
      <c r="A33" s="5">
        <v>0.614351851851851</v>
      </c>
      <c r="B33" s="6">
        <v>5</v>
      </c>
      <c r="C33" s="6">
        <v>25</v>
      </c>
      <c r="E33" s="5">
        <v>0.628240740740741</v>
      </c>
      <c r="F33" s="6">
        <v>12</v>
      </c>
      <c r="G33" s="6">
        <v>35</v>
      </c>
      <c r="I33" s="5">
        <v>0.642129629629632</v>
      </c>
      <c r="J33" s="6">
        <v>18</v>
      </c>
      <c r="K33" s="6">
        <v>30</v>
      </c>
      <c r="Q33" s="5">
        <v>0.66990740740741</v>
      </c>
      <c r="R33" s="6">
        <v>29</v>
      </c>
      <c r="S33" s="6">
        <v>32</v>
      </c>
    </row>
    <row r="34" spans="1:19" ht="13.5">
      <c r="A34" s="5">
        <v>0.614467592592592</v>
      </c>
      <c r="B34" s="6">
        <v>5</v>
      </c>
      <c r="C34" s="6">
        <v>25</v>
      </c>
      <c r="E34" s="5">
        <v>0.628356481481481</v>
      </c>
      <c r="F34" s="6">
        <v>12</v>
      </c>
      <c r="G34" s="6">
        <v>35</v>
      </c>
      <c r="I34" s="5">
        <v>0.642245370370373</v>
      </c>
      <c r="J34" s="6">
        <v>17</v>
      </c>
      <c r="K34" s="6">
        <v>31</v>
      </c>
      <c r="Q34" s="5">
        <v>0.670023148148151</v>
      </c>
      <c r="R34" s="6">
        <v>29</v>
      </c>
      <c r="S34" s="6">
        <v>34</v>
      </c>
    </row>
    <row r="35" spans="1:19" ht="13.5">
      <c r="A35" s="5">
        <v>0.614583333333333</v>
      </c>
      <c r="B35" s="6">
        <v>4</v>
      </c>
      <c r="C35" s="6">
        <v>26</v>
      </c>
      <c r="E35" s="5">
        <v>0.628472222222222</v>
      </c>
      <c r="F35" s="6">
        <v>12</v>
      </c>
      <c r="G35" s="6">
        <v>35</v>
      </c>
      <c r="I35" s="5">
        <v>0.642361111111114</v>
      </c>
      <c r="J35" s="6">
        <v>17</v>
      </c>
      <c r="K35" s="6">
        <v>30</v>
      </c>
      <c r="Q35" s="5">
        <v>0.670138888888892</v>
      </c>
      <c r="R35" s="6">
        <v>28</v>
      </c>
      <c r="S35" s="6">
        <v>33</v>
      </c>
    </row>
    <row r="36" spans="1:19" ht="13.5">
      <c r="A36" s="5">
        <v>0.614699074074074</v>
      </c>
      <c r="B36" s="6">
        <v>5</v>
      </c>
      <c r="C36" s="6">
        <v>26</v>
      </c>
      <c r="E36" s="5">
        <v>0.628587962962963</v>
      </c>
      <c r="F36" s="6">
        <v>10</v>
      </c>
      <c r="G36" s="6">
        <v>35</v>
      </c>
      <c r="I36" s="8">
        <v>0.642476851851855</v>
      </c>
      <c r="J36" s="9" t="s">
        <v>21</v>
      </c>
      <c r="K36" s="9">
        <v>30</v>
      </c>
      <c r="Q36" s="5">
        <v>0.670254629629632</v>
      </c>
      <c r="R36" s="6">
        <v>27</v>
      </c>
      <c r="S36" s="6">
        <v>32</v>
      </c>
    </row>
    <row r="37" spans="1:19" ht="13.5">
      <c r="A37" s="5">
        <v>0.614814814814814</v>
      </c>
      <c r="B37" s="6">
        <v>5</v>
      </c>
      <c r="C37" s="6">
        <v>26</v>
      </c>
      <c r="E37" s="5">
        <v>0.628703703703704</v>
      </c>
      <c r="F37" s="6">
        <v>7</v>
      </c>
      <c r="G37" s="6">
        <v>35</v>
      </c>
      <c r="Q37" s="5">
        <v>0.670370370370373</v>
      </c>
      <c r="R37" s="6">
        <v>27</v>
      </c>
      <c r="S37" s="6">
        <v>31</v>
      </c>
    </row>
    <row r="38" spans="1:19" ht="13.5">
      <c r="A38" s="5">
        <v>0.614930555555555</v>
      </c>
      <c r="B38" s="6">
        <v>5</v>
      </c>
      <c r="C38" s="6">
        <v>25</v>
      </c>
      <c r="E38" s="5">
        <v>0.628819444444444</v>
      </c>
      <c r="F38" s="6">
        <v>7</v>
      </c>
      <c r="G38" s="6">
        <v>34</v>
      </c>
      <c r="Q38" s="5">
        <v>0.670486111111114</v>
      </c>
      <c r="R38" s="6">
        <v>23</v>
      </c>
      <c r="S38" s="6">
        <v>30</v>
      </c>
    </row>
    <row r="39" spans="1:19" ht="13.5">
      <c r="A39" s="8">
        <v>0.615046296296296</v>
      </c>
      <c r="B39" s="9">
        <v>4</v>
      </c>
      <c r="C39" s="9">
        <v>25</v>
      </c>
      <c r="E39" s="5">
        <v>0.628935185185185</v>
      </c>
      <c r="F39" s="6">
        <v>8</v>
      </c>
      <c r="G39" s="6">
        <v>33</v>
      </c>
      <c r="Q39" s="5">
        <v>0.670601851851855</v>
      </c>
      <c r="R39" s="6">
        <v>11</v>
      </c>
      <c r="S39" s="6">
        <v>30</v>
      </c>
    </row>
    <row r="40" spans="5:19" ht="13.5">
      <c r="E40" s="5">
        <v>0.629050925925926</v>
      </c>
      <c r="F40" s="6">
        <v>8</v>
      </c>
      <c r="G40" s="6">
        <v>34</v>
      </c>
      <c r="Q40" s="5">
        <v>0.670717592592596</v>
      </c>
      <c r="R40" s="6">
        <v>9</v>
      </c>
      <c r="S40" s="6">
        <v>31</v>
      </c>
    </row>
    <row r="41" spans="5:19" ht="13.5">
      <c r="E41" s="5">
        <v>0.629166666666666</v>
      </c>
      <c r="F41" s="6">
        <v>8</v>
      </c>
      <c r="G41" s="6">
        <v>34</v>
      </c>
      <c r="Q41" s="5">
        <v>0.670833333333337</v>
      </c>
      <c r="R41" s="6">
        <v>7</v>
      </c>
      <c r="S41" s="6">
        <v>31</v>
      </c>
    </row>
    <row r="42" spans="5:19" ht="13.5">
      <c r="E42" s="5">
        <v>0.629282407407407</v>
      </c>
      <c r="F42" s="6">
        <v>8</v>
      </c>
      <c r="G42" s="6">
        <v>32</v>
      </c>
      <c r="Q42" s="5">
        <v>0.670949074074077</v>
      </c>
      <c r="R42" s="6">
        <v>7</v>
      </c>
      <c r="S42" s="6">
        <v>31</v>
      </c>
    </row>
    <row r="43" spans="5:19" ht="13.5">
      <c r="E43" s="5">
        <v>0.629398148148148</v>
      </c>
      <c r="F43" s="6">
        <v>8</v>
      </c>
      <c r="G43" s="6">
        <v>32</v>
      </c>
      <c r="Q43" s="5">
        <v>0.671064814814818</v>
      </c>
      <c r="R43" s="6" t="s">
        <v>21</v>
      </c>
      <c r="S43" s="6">
        <v>31</v>
      </c>
    </row>
    <row r="44" spans="5:19" ht="13.5">
      <c r="E44" s="5">
        <v>0.629513888888889</v>
      </c>
      <c r="F44" s="6">
        <v>6</v>
      </c>
      <c r="G44" s="6">
        <v>34</v>
      </c>
      <c r="Q44" s="5">
        <v>0.671180555555559</v>
      </c>
      <c r="R44" s="6" t="s">
        <v>21</v>
      </c>
      <c r="S44" s="6" t="s">
        <v>21</v>
      </c>
    </row>
    <row r="45" spans="5:19" ht="13.5">
      <c r="E45" s="5">
        <v>0.629629629629629</v>
      </c>
      <c r="F45" s="6">
        <v>6</v>
      </c>
      <c r="G45" s="6">
        <v>31</v>
      </c>
      <c r="Q45" s="5">
        <v>0.6712962962963</v>
      </c>
      <c r="R45" s="6" t="s">
        <v>21</v>
      </c>
      <c r="S45" s="6" t="s">
        <v>21</v>
      </c>
    </row>
    <row r="46" spans="5:19" ht="13.5">
      <c r="E46" s="5">
        <v>0.62974537037037</v>
      </c>
      <c r="F46" s="6">
        <v>5</v>
      </c>
      <c r="G46" s="6">
        <v>33</v>
      </c>
      <c r="Q46" s="5">
        <v>0.671412037037041</v>
      </c>
      <c r="R46" s="6" t="s">
        <v>21</v>
      </c>
      <c r="S46" s="6" t="s">
        <v>21</v>
      </c>
    </row>
    <row r="47" spans="5:19" ht="13.5">
      <c r="E47" s="8">
        <v>0.629861111111111</v>
      </c>
      <c r="F47" s="9">
        <v>4</v>
      </c>
      <c r="G47" s="9">
        <v>34</v>
      </c>
      <c r="Q47" s="5">
        <v>0.671527777777781</v>
      </c>
      <c r="R47" s="6">
        <v>355</v>
      </c>
      <c r="S47" s="6">
        <v>30</v>
      </c>
    </row>
    <row r="48" spans="17:19" ht="13.5">
      <c r="Q48" s="8">
        <v>0.671643518518521</v>
      </c>
      <c r="R48" s="16" t="s">
        <v>21</v>
      </c>
      <c r="S48" s="9">
        <v>31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00390625" defaultRowHeight="13.5"/>
  <cols>
    <col min="1" max="1" width="4.875" style="0" bestFit="1" customWidth="1"/>
    <col min="3" max="4" width="6.75390625" style="0" bestFit="1" customWidth="1"/>
    <col min="5" max="5" width="6.75390625" style="0" customWidth="1"/>
    <col min="6" max="6" width="4.875" style="0" bestFit="1" customWidth="1"/>
    <col min="7" max="7" width="8.625" style="0" bestFit="1" customWidth="1"/>
    <col min="8" max="8" width="10.50390625" style="0" customWidth="1"/>
    <col min="9" max="9" width="8.50390625" style="0" bestFit="1" customWidth="1"/>
    <col min="10" max="10" width="9.625" style="0" customWidth="1"/>
  </cols>
  <sheetData>
    <row r="1" spans="1:8" ht="24">
      <c r="A1" s="18" t="s">
        <v>27</v>
      </c>
      <c r="B1" s="19"/>
      <c r="C1" s="19"/>
      <c r="H1" s="20"/>
    </row>
    <row r="2" spans="1:3" ht="24">
      <c r="A2" s="19" t="s">
        <v>28</v>
      </c>
      <c r="B2" s="19"/>
      <c r="C2" s="19"/>
    </row>
    <row r="3" spans="1:8" ht="13.5">
      <c r="A3" t="s">
        <v>56</v>
      </c>
      <c r="G3" s="21" t="s">
        <v>30</v>
      </c>
      <c r="H3" s="22" t="s">
        <v>31</v>
      </c>
    </row>
    <row r="4" spans="5:11" ht="13.5">
      <c r="E4" s="26" t="s">
        <v>58</v>
      </c>
      <c r="G4" s="21">
        <v>4</v>
      </c>
      <c r="H4" s="22">
        <f>3.141593/180</f>
        <v>0.017453294444444444</v>
      </c>
      <c r="I4" s="23" t="s">
        <v>32</v>
      </c>
      <c r="J4" s="24" t="s">
        <v>33</v>
      </c>
      <c r="K4" s="25" t="s">
        <v>34</v>
      </c>
    </row>
    <row r="5" spans="1:11" s="29" customFormat="1" ht="13.5">
      <c r="A5" s="26" t="s">
        <v>35</v>
      </c>
      <c r="B5" s="26" t="s">
        <v>7</v>
      </c>
      <c r="C5" s="26" t="s">
        <v>36</v>
      </c>
      <c r="D5" s="26" t="s">
        <v>37</v>
      </c>
      <c r="E5" s="26" t="s">
        <v>59</v>
      </c>
      <c r="F5" s="26" t="s">
        <v>38</v>
      </c>
      <c r="G5" s="27" t="s">
        <v>39</v>
      </c>
      <c r="H5" s="28" t="s">
        <v>40</v>
      </c>
      <c r="I5" s="23" t="s">
        <v>41</v>
      </c>
      <c r="J5" s="24" t="s">
        <v>41</v>
      </c>
      <c r="K5" s="25" t="s">
        <v>42</v>
      </c>
    </row>
    <row r="6" spans="1:11" ht="13.5">
      <c r="A6" s="30">
        <v>0</v>
      </c>
      <c r="B6" s="3">
        <v>0.65625</v>
      </c>
      <c r="C6" s="31">
        <v>0</v>
      </c>
      <c r="D6" s="4" t="s">
        <v>43</v>
      </c>
      <c r="E6" s="4" t="s">
        <v>43</v>
      </c>
      <c r="F6" s="4" t="s">
        <v>43</v>
      </c>
      <c r="G6" s="32">
        <v>0</v>
      </c>
      <c r="H6" s="33">
        <v>0</v>
      </c>
      <c r="I6" s="34">
        <v>0</v>
      </c>
      <c r="J6" s="35">
        <v>0</v>
      </c>
      <c r="K6" s="36" t="s">
        <v>43</v>
      </c>
    </row>
    <row r="7" spans="1:11" ht="13.5">
      <c r="A7" s="37">
        <v>1</v>
      </c>
      <c r="B7" s="5">
        <v>0.6563657407407407</v>
      </c>
      <c r="C7" s="38">
        <v>10</v>
      </c>
      <c r="D7" s="6">
        <v>284</v>
      </c>
      <c r="E7" s="6">
        <f>+D7-7</f>
        <v>277</v>
      </c>
      <c r="F7" s="6">
        <v>36</v>
      </c>
      <c r="G7" s="39">
        <f>G$4*C7</f>
        <v>40</v>
      </c>
      <c r="H7" s="40">
        <f>+G7/TAN(F7*H$4)</f>
        <v>55.05526879757474</v>
      </c>
      <c r="I7" s="41">
        <f>+H7*SIN(E7*H$4)</f>
        <v>-54.644891595831226</v>
      </c>
      <c r="J7" s="42">
        <f>+H7*COS(E7*H$4)</f>
        <v>6.709578589826696</v>
      </c>
      <c r="K7" s="43">
        <f>SQRT((I7-I6)^2+(J7-J6)^2)/10</f>
        <v>5.505526879757474</v>
      </c>
    </row>
    <row r="8" spans="1:11" ht="13.5">
      <c r="A8" s="37">
        <v>2</v>
      </c>
      <c r="B8" s="5">
        <v>0.6564814814814816</v>
      </c>
      <c r="C8" s="38">
        <v>20</v>
      </c>
      <c r="D8" s="6">
        <v>286</v>
      </c>
      <c r="E8" s="6">
        <f aca="true" t="shared" si="0" ref="E8:E22">+D8-7</f>
        <v>279</v>
      </c>
      <c r="F8" s="6">
        <v>28</v>
      </c>
      <c r="G8" s="39">
        <f aca="true" t="shared" si="1" ref="G8:G22">G$4*C8</f>
        <v>80</v>
      </c>
      <c r="H8" s="40">
        <f aca="true" t="shared" si="2" ref="H8:H22">+G8/TAN(F8*H$4)</f>
        <v>150.45809766866512</v>
      </c>
      <c r="I8" s="41">
        <f aca="true" t="shared" si="3" ref="I8:I22">+H8*SIN(E8*H$4)</f>
        <v>-148.60569617767538</v>
      </c>
      <c r="J8" s="42">
        <f aca="true" t="shared" si="4" ref="J8:J22">+H8*COS(E8*H$4)</f>
        <v>23.53691181149317</v>
      </c>
      <c r="K8" s="43">
        <f aca="true" t="shared" si="5" ref="K8:K22">SQRT((I8-I7)^2+(J8-J7)^2)/10</f>
        <v>9.545570669698332</v>
      </c>
    </row>
    <row r="9" spans="1:11" ht="13.5">
      <c r="A9" s="37">
        <v>3</v>
      </c>
      <c r="B9" s="5">
        <v>0.6565972222222222</v>
      </c>
      <c r="C9" s="38">
        <v>30</v>
      </c>
      <c r="D9" s="6">
        <v>283</v>
      </c>
      <c r="E9" s="6">
        <f t="shared" si="0"/>
        <v>276</v>
      </c>
      <c r="F9" s="6">
        <v>25</v>
      </c>
      <c r="G9" s="39">
        <f t="shared" si="1"/>
        <v>120</v>
      </c>
      <c r="H9" s="40">
        <f t="shared" si="2"/>
        <v>257.34079813582457</v>
      </c>
      <c r="I9" s="41">
        <f t="shared" si="3"/>
        <v>-255.93104402962047</v>
      </c>
      <c r="J9" s="42">
        <f t="shared" si="4"/>
        <v>26.89957410613935</v>
      </c>
      <c r="K9" s="43">
        <f t="shared" si="5"/>
        <v>10.737801352813737</v>
      </c>
    </row>
    <row r="10" spans="1:11" ht="13.5">
      <c r="A10" s="37">
        <v>4</v>
      </c>
      <c r="B10" s="5">
        <v>0.656712962962963</v>
      </c>
      <c r="C10" s="38">
        <v>40</v>
      </c>
      <c r="D10" s="6">
        <v>286</v>
      </c>
      <c r="E10" s="6">
        <f t="shared" si="0"/>
        <v>279</v>
      </c>
      <c r="F10" s="6">
        <v>25</v>
      </c>
      <c r="G10" s="39">
        <f t="shared" si="1"/>
        <v>160</v>
      </c>
      <c r="H10" s="40">
        <f t="shared" si="2"/>
        <v>343.1210641810994</v>
      </c>
      <c r="I10" s="41">
        <f t="shared" si="3"/>
        <v>-338.89664568367334</v>
      </c>
      <c r="J10" s="42">
        <f t="shared" si="4"/>
        <v>53.676142084961114</v>
      </c>
      <c r="K10" s="43">
        <f t="shared" si="5"/>
        <v>8.717955982077132</v>
      </c>
    </row>
    <row r="11" spans="1:11" ht="13.5">
      <c r="A11" s="37">
        <v>5</v>
      </c>
      <c r="B11" s="5">
        <v>0.6568287037037037</v>
      </c>
      <c r="C11" s="38">
        <v>50</v>
      </c>
      <c r="D11" s="6">
        <v>286</v>
      </c>
      <c r="E11" s="6">
        <f t="shared" si="0"/>
        <v>279</v>
      </c>
      <c r="F11" s="6">
        <v>23</v>
      </c>
      <c r="G11" s="39">
        <f t="shared" si="1"/>
        <v>200</v>
      </c>
      <c r="H11" s="40">
        <f t="shared" si="2"/>
        <v>471.17041517917966</v>
      </c>
      <c r="I11" s="41">
        <f t="shared" si="3"/>
        <v>-465.3694859296938</v>
      </c>
      <c r="J11" s="42">
        <f t="shared" si="4"/>
        <v>73.70754171489563</v>
      </c>
      <c r="K11" s="43">
        <f t="shared" si="5"/>
        <v>12.804935099808024</v>
      </c>
    </row>
    <row r="12" spans="1:11" ht="13.5">
      <c r="A12" s="37">
        <v>6</v>
      </c>
      <c r="B12" s="5">
        <v>0.6569444444444444</v>
      </c>
      <c r="C12" s="38">
        <v>60</v>
      </c>
      <c r="D12" s="6">
        <v>290</v>
      </c>
      <c r="E12" s="6">
        <f t="shared" si="0"/>
        <v>283</v>
      </c>
      <c r="F12" s="6">
        <v>22</v>
      </c>
      <c r="G12" s="39">
        <f t="shared" si="1"/>
        <v>240</v>
      </c>
      <c r="H12" s="40">
        <f t="shared" si="2"/>
        <v>594.0207724094658</v>
      </c>
      <c r="I12" s="41">
        <f t="shared" si="3"/>
        <v>-578.7959857192798</v>
      </c>
      <c r="J12" s="42">
        <f t="shared" si="4"/>
        <v>133.62591428755786</v>
      </c>
      <c r="K12" s="43">
        <f t="shared" si="5"/>
        <v>12.828009286819727</v>
      </c>
    </row>
    <row r="13" spans="1:11" ht="13.5">
      <c r="A13" s="37">
        <v>7</v>
      </c>
      <c r="B13" s="5">
        <v>0.6570601851851852</v>
      </c>
      <c r="C13" s="38">
        <v>70</v>
      </c>
      <c r="D13" s="6">
        <v>289</v>
      </c>
      <c r="E13" s="6">
        <f t="shared" si="0"/>
        <v>282</v>
      </c>
      <c r="F13" s="6">
        <v>23</v>
      </c>
      <c r="G13" s="39">
        <f t="shared" si="1"/>
        <v>280</v>
      </c>
      <c r="H13" s="40">
        <f t="shared" si="2"/>
        <v>659.6385812508515</v>
      </c>
      <c r="I13" s="41">
        <f t="shared" si="3"/>
        <v>-645.2238211711532</v>
      </c>
      <c r="J13" s="42">
        <f t="shared" si="4"/>
        <v>137.14692292549634</v>
      </c>
      <c r="K13" s="43">
        <f t="shared" si="5"/>
        <v>6.6521085564275095</v>
      </c>
    </row>
    <row r="14" spans="1:11" ht="13.5">
      <c r="A14" s="37">
        <v>8</v>
      </c>
      <c r="B14" s="5">
        <v>0.6571759259259259</v>
      </c>
      <c r="C14" s="38">
        <v>80</v>
      </c>
      <c r="D14" s="6">
        <v>288</v>
      </c>
      <c r="E14" s="6">
        <f t="shared" si="0"/>
        <v>281</v>
      </c>
      <c r="F14" s="6">
        <v>24</v>
      </c>
      <c r="G14" s="39">
        <f t="shared" si="1"/>
        <v>320</v>
      </c>
      <c r="H14" s="40">
        <f t="shared" si="2"/>
        <v>718.73167830795</v>
      </c>
      <c r="I14" s="41">
        <f t="shared" si="3"/>
        <v>-705.5264788684578</v>
      </c>
      <c r="J14" s="42">
        <f t="shared" si="4"/>
        <v>137.14085102126967</v>
      </c>
      <c r="K14" s="43">
        <f t="shared" si="5"/>
        <v>6.030265800299616</v>
      </c>
    </row>
    <row r="15" spans="1:11" ht="13.5">
      <c r="A15" s="37">
        <v>9</v>
      </c>
      <c r="B15" s="5">
        <v>0.6572916666666667</v>
      </c>
      <c r="C15" s="38">
        <v>90</v>
      </c>
      <c r="D15" s="6">
        <v>291</v>
      </c>
      <c r="E15" s="6">
        <f t="shared" si="0"/>
        <v>284</v>
      </c>
      <c r="F15" s="6">
        <v>25</v>
      </c>
      <c r="G15" s="39">
        <f t="shared" si="1"/>
        <v>360</v>
      </c>
      <c r="H15" s="40">
        <f t="shared" si="2"/>
        <v>772.0223944074737</v>
      </c>
      <c r="I15" s="41">
        <f t="shared" si="3"/>
        <v>-749.0899278026034</v>
      </c>
      <c r="J15" s="42">
        <f t="shared" si="4"/>
        <v>186.76953052181545</v>
      </c>
      <c r="K15" s="43">
        <f t="shared" si="5"/>
        <v>6.603620152617653</v>
      </c>
    </row>
    <row r="16" spans="1:11" ht="13.5">
      <c r="A16" s="37">
        <v>10</v>
      </c>
      <c r="B16" s="5">
        <v>0.6574074074074074</v>
      </c>
      <c r="C16" s="38">
        <v>100</v>
      </c>
      <c r="D16" s="6">
        <v>292</v>
      </c>
      <c r="E16" s="6">
        <f t="shared" si="0"/>
        <v>285</v>
      </c>
      <c r="F16" s="6">
        <v>26</v>
      </c>
      <c r="G16" s="39">
        <f t="shared" si="1"/>
        <v>400</v>
      </c>
      <c r="H16" s="40">
        <f t="shared" si="2"/>
        <v>820.1214324797347</v>
      </c>
      <c r="I16" s="41">
        <f t="shared" si="3"/>
        <v>-792.1763559026073</v>
      </c>
      <c r="J16" s="42">
        <f t="shared" si="4"/>
        <v>212.26348051767596</v>
      </c>
      <c r="K16" s="43">
        <f t="shared" si="5"/>
        <v>5.006377705295757</v>
      </c>
    </row>
    <row r="17" spans="1:11" ht="13.5">
      <c r="A17" s="37">
        <v>11</v>
      </c>
      <c r="B17" s="5">
        <v>0.6575231481481482</v>
      </c>
      <c r="C17" s="38">
        <v>110</v>
      </c>
      <c r="D17" s="6">
        <v>297</v>
      </c>
      <c r="E17" s="6">
        <f t="shared" si="0"/>
        <v>290</v>
      </c>
      <c r="F17" s="6">
        <v>26</v>
      </c>
      <c r="G17" s="39">
        <f t="shared" si="1"/>
        <v>440</v>
      </c>
      <c r="H17" s="40">
        <f t="shared" si="2"/>
        <v>902.1335757277083</v>
      </c>
      <c r="I17" s="41">
        <f t="shared" si="3"/>
        <v>-847.7280918721976</v>
      </c>
      <c r="J17" s="42">
        <f t="shared" si="4"/>
        <v>308.5483279909058</v>
      </c>
      <c r="K17" s="43">
        <f t="shared" si="5"/>
        <v>11.116099685671328</v>
      </c>
    </row>
    <row r="18" spans="1:11" ht="13.5">
      <c r="A18" s="37">
        <v>12</v>
      </c>
      <c r="B18" s="5">
        <v>0.6576388888888889</v>
      </c>
      <c r="C18" s="38">
        <v>120</v>
      </c>
      <c r="D18" s="6">
        <v>296</v>
      </c>
      <c r="E18" s="6">
        <f t="shared" si="0"/>
        <v>289</v>
      </c>
      <c r="F18" s="6">
        <v>26</v>
      </c>
      <c r="G18" s="39">
        <f t="shared" si="1"/>
        <v>480</v>
      </c>
      <c r="H18" s="40">
        <f t="shared" si="2"/>
        <v>984.1457189756817</v>
      </c>
      <c r="I18" s="41">
        <f t="shared" si="3"/>
        <v>-930.5278801839515</v>
      </c>
      <c r="J18" s="42">
        <f t="shared" si="4"/>
        <v>320.4070229856441</v>
      </c>
      <c r="K18" s="43">
        <f t="shared" si="5"/>
        <v>8.364468657033445</v>
      </c>
    </row>
    <row r="19" spans="1:11" ht="13.5">
      <c r="A19" s="37">
        <v>13</v>
      </c>
      <c r="B19" s="5">
        <v>0.6577546296296296</v>
      </c>
      <c r="C19" s="38">
        <v>130</v>
      </c>
      <c r="D19" s="6">
        <v>300</v>
      </c>
      <c r="E19" s="6">
        <f t="shared" si="0"/>
        <v>293</v>
      </c>
      <c r="F19" s="6">
        <v>26</v>
      </c>
      <c r="G19" s="39">
        <f t="shared" si="1"/>
        <v>520</v>
      </c>
      <c r="H19" s="40">
        <f t="shared" si="2"/>
        <v>1066.1578622236552</v>
      </c>
      <c r="I19" s="41">
        <f t="shared" si="3"/>
        <v>-981.4032518219507</v>
      </c>
      <c r="J19" s="42">
        <f t="shared" si="4"/>
        <v>416.5816180469506</v>
      </c>
      <c r="K19" s="43">
        <f t="shared" si="5"/>
        <v>10.880191254987572</v>
      </c>
    </row>
    <row r="20" spans="1:11" ht="13.5">
      <c r="A20" s="37">
        <v>14</v>
      </c>
      <c r="B20" s="5">
        <v>0.6578703703703704</v>
      </c>
      <c r="C20" s="38">
        <v>140</v>
      </c>
      <c r="D20" s="6">
        <v>302</v>
      </c>
      <c r="E20" s="6">
        <f t="shared" si="0"/>
        <v>295</v>
      </c>
      <c r="F20" s="6">
        <v>26</v>
      </c>
      <c r="G20" s="39">
        <f t="shared" si="1"/>
        <v>560</v>
      </c>
      <c r="H20" s="40">
        <f t="shared" si="2"/>
        <v>1148.1700054716287</v>
      </c>
      <c r="I20" s="41">
        <f t="shared" si="3"/>
        <v>-1040.5951413177813</v>
      </c>
      <c r="J20" s="42">
        <f t="shared" si="4"/>
        <v>485.2382026701383</v>
      </c>
      <c r="K20" s="43">
        <f t="shared" si="5"/>
        <v>9.064991116491822</v>
      </c>
    </row>
    <row r="21" spans="1:11" ht="13.5">
      <c r="A21" s="37">
        <v>15</v>
      </c>
      <c r="B21" s="5">
        <v>0.657986111111111</v>
      </c>
      <c r="C21" s="38">
        <v>150</v>
      </c>
      <c r="D21" s="6">
        <v>306</v>
      </c>
      <c r="E21" s="6">
        <f t="shared" si="0"/>
        <v>299</v>
      </c>
      <c r="F21" s="6">
        <v>26</v>
      </c>
      <c r="G21" s="39">
        <f t="shared" si="1"/>
        <v>600</v>
      </c>
      <c r="H21" s="40">
        <f t="shared" si="2"/>
        <v>1230.182148719602</v>
      </c>
      <c r="I21" s="41">
        <f t="shared" si="3"/>
        <v>-1075.9412074547174</v>
      </c>
      <c r="J21" s="42">
        <f t="shared" si="4"/>
        <v>596.4047594790485</v>
      </c>
      <c r="K21" s="43">
        <f t="shared" si="5"/>
        <v>11.665053683590708</v>
      </c>
    </row>
    <row r="22" spans="1:11" ht="13.5">
      <c r="A22" s="44">
        <v>16</v>
      </c>
      <c r="B22" s="8">
        <v>0.6581018518518519</v>
      </c>
      <c r="C22" s="45">
        <v>160</v>
      </c>
      <c r="D22" s="9">
        <v>308</v>
      </c>
      <c r="E22" s="9">
        <f t="shared" si="0"/>
        <v>301</v>
      </c>
      <c r="F22" s="9">
        <v>26</v>
      </c>
      <c r="G22" s="46">
        <f t="shared" si="1"/>
        <v>640</v>
      </c>
      <c r="H22" s="47">
        <f t="shared" si="2"/>
        <v>1312.1942919675755</v>
      </c>
      <c r="I22" s="48">
        <f t="shared" si="3"/>
        <v>-1124.7696477510456</v>
      </c>
      <c r="J22" s="49">
        <f t="shared" si="4"/>
        <v>675.8306735938194</v>
      </c>
      <c r="K22" s="50">
        <f t="shared" si="5"/>
        <v>9.323460953282876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"/>
    </sheetView>
  </sheetViews>
  <sheetFormatPr defaultColWidth="9.00390625" defaultRowHeight="13.5"/>
  <cols>
    <col min="1" max="1" width="4.875" style="0" bestFit="1" customWidth="1"/>
    <col min="3" max="4" width="6.75390625" style="0" bestFit="1" customWidth="1"/>
    <col min="5" max="5" width="6.75390625" style="0" customWidth="1"/>
    <col min="6" max="6" width="4.875" style="0" bestFit="1" customWidth="1"/>
    <col min="7" max="7" width="8.625" style="0" bestFit="1" customWidth="1"/>
    <col min="8" max="8" width="10.50390625" style="0" customWidth="1"/>
    <col min="9" max="9" width="8.50390625" style="0" bestFit="1" customWidth="1"/>
    <col min="10" max="10" width="9.625" style="0" customWidth="1"/>
  </cols>
  <sheetData>
    <row r="1" spans="1:8" ht="24">
      <c r="A1" s="18" t="s">
        <v>27</v>
      </c>
      <c r="B1" s="19"/>
      <c r="C1" s="19"/>
      <c r="H1" s="20"/>
    </row>
    <row r="2" spans="1:3" ht="24">
      <c r="A2" s="19" t="s">
        <v>28</v>
      </c>
      <c r="B2" s="19"/>
      <c r="C2" s="19"/>
    </row>
    <row r="3" spans="1:8" ht="13.5">
      <c r="A3" t="s">
        <v>55</v>
      </c>
      <c r="G3" s="21" t="s">
        <v>30</v>
      </c>
      <c r="H3" s="22" t="s">
        <v>31</v>
      </c>
    </row>
    <row r="4" spans="5:11" ht="13.5">
      <c r="E4" s="26" t="s">
        <v>58</v>
      </c>
      <c r="G4" s="21">
        <v>4</v>
      </c>
      <c r="H4" s="22">
        <f>3.141593/180</f>
        <v>0.017453294444444444</v>
      </c>
      <c r="I4" s="23" t="s">
        <v>32</v>
      </c>
      <c r="J4" s="24" t="s">
        <v>33</v>
      </c>
      <c r="K4" s="25" t="s">
        <v>34</v>
      </c>
    </row>
    <row r="5" spans="1:11" s="29" customFormat="1" ht="13.5">
      <c r="A5" s="26" t="s">
        <v>35</v>
      </c>
      <c r="B5" s="26" t="s">
        <v>7</v>
      </c>
      <c r="C5" s="26" t="s">
        <v>36</v>
      </c>
      <c r="D5" s="26" t="s">
        <v>37</v>
      </c>
      <c r="E5" s="26" t="s">
        <v>59</v>
      </c>
      <c r="F5" s="26" t="s">
        <v>38</v>
      </c>
      <c r="G5" s="27" t="s">
        <v>39</v>
      </c>
      <c r="H5" s="28" t="s">
        <v>40</v>
      </c>
      <c r="I5" s="23" t="s">
        <v>41</v>
      </c>
      <c r="J5" s="24" t="s">
        <v>41</v>
      </c>
      <c r="K5" s="25" t="s">
        <v>42</v>
      </c>
    </row>
    <row r="6" spans="1:11" ht="13.5">
      <c r="A6" s="30">
        <v>0</v>
      </c>
      <c r="B6" s="3">
        <v>0.638888888888889</v>
      </c>
      <c r="C6" s="31">
        <v>0</v>
      </c>
      <c r="D6" s="4" t="s">
        <v>43</v>
      </c>
      <c r="E6" s="4" t="s">
        <v>43</v>
      </c>
      <c r="F6" s="4" t="s">
        <v>43</v>
      </c>
      <c r="G6" s="32">
        <v>0</v>
      </c>
      <c r="H6" s="33">
        <v>0</v>
      </c>
      <c r="I6" s="34">
        <v>0</v>
      </c>
      <c r="J6" s="35">
        <v>0</v>
      </c>
      <c r="K6" s="36" t="s">
        <v>43</v>
      </c>
    </row>
    <row r="7" spans="1:11" ht="13.5">
      <c r="A7" s="37">
        <v>1</v>
      </c>
      <c r="B7" s="5">
        <v>0.6390046296296296</v>
      </c>
      <c r="C7" s="38">
        <v>10</v>
      </c>
      <c r="D7" s="6">
        <v>304</v>
      </c>
      <c r="E7" s="6">
        <f>+D7-7</f>
        <v>297</v>
      </c>
      <c r="F7" s="6">
        <v>40</v>
      </c>
      <c r="G7" s="39">
        <f>G$4*C7</f>
        <v>40</v>
      </c>
      <c r="H7" s="40">
        <f>+G7/TAN(F7*H$4)</f>
        <v>47.67013625124885</v>
      </c>
      <c r="I7" s="41">
        <f>+H7*SIN(E7*H$4)</f>
        <v>-42.47439003885884</v>
      </c>
      <c r="J7" s="42">
        <f>+H7*COS(E7*H$4)</f>
        <v>21.641813256737958</v>
      </c>
      <c r="K7" s="43">
        <f>SQRT((I7-I6)^2+(J7-J6)^2)/10</f>
        <v>4.767013625124886</v>
      </c>
    </row>
    <row r="8" spans="1:11" ht="13.5">
      <c r="A8" s="37">
        <v>2</v>
      </c>
      <c r="B8" s="5">
        <v>0.6391203703703704</v>
      </c>
      <c r="C8" s="38">
        <v>20</v>
      </c>
      <c r="D8" s="6">
        <v>283</v>
      </c>
      <c r="E8" s="6">
        <f aca="true" t="shared" si="0" ref="E8:E37">+D8-7</f>
        <v>276</v>
      </c>
      <c r="F8" s="6">
        <v>46</v>
      </c>
      <c r="G8" s="39">
        <f aca="true" t="shared" si="1" ref="G8:G28">G$4*C8</f>
        <v>80</v>
      </c>
      <c r="H8" s="40">
        <f aca="true" t="shared" si="2" ref="H8:H28">+G8/TAN(F8*H$4)</f>
        <v>77.25508829789655</v>
      </c>
      <c r="I8" s="41">
        <f aca="true" t="shared" si="3" ref="I8:I37">+H8*SIN(E8*H$4)</f>
        <v>-76.83187255153193</v>
      </c>
      <c r="J8" s="42">
        <f aca="true" t="shared" si="4" ref="J8:J37">+H8*COS(E8*H$4)</f>
        <v>8.075396469582603</v>
      </c>
      <c r="K8" s="43">
        <f aca="true" t="shared" si="5" ref="K8:K28">SQRT((I8-I7)^2+(J8-J7)^2)/10</f>
        <v>3.6938926203281106</v>
      </c>
    </row>
    <row r="9" spans="1:11" ht="13.5">
      <c r="A9" s="37">
        <v>3</v>
      </c>
      <c r="B9" s="5">
        <v>0.639236111111111</v>
      </c>
      <c r="C9" s="38">
        <v>30</v>
      </c>
      <c r="D9" s="6">
        <v>284</v>
      </c>
      <c r="E9" s="6">
        <f t="shared" si="0"/>
        <v>277</v>
      </c>
      <c r="F9" s="6">
        <v>55</v>
      </c>
      <c r="G9" s="39">
        <f t="shared" si="1"/>
        <v>120</v>
      </c>
      <c r="H9" s="40">
        <f t="shared" si="2"/>
        <v>84.02488565593121</v>
      </c>
      <c r="I9" s="41">
        <f t="shared" si="3"/>
        <v>-83.39857144104505</v>
      </c>
      <c r="J9" s="42">
        <f t="shared" si="4"/>
        <v>10.240102103261501</v>
      </c>
      <c r="K9" s="43">
        <f t="shared" si="5"/>
        <v>0.6914295682570568</v>
      </c>
    </row>
    <row r="10" spans="1:11" ht="13.5">
      <c r="A10" s="37">
        <v>4</v>
      </c>
      <c r="B10" s="5">
        <v>0.639351851851852</v>
      </c>
      <c r="C10" s="38">
        <v>40</v>
      </c>
      <c r="D10" s="6">
        <v>295</v>
      </c>
      <c r="E10" s="6">
        <f t="shared" si="0"/>
        <v>288</v>
      </c>
      <c r="F10" s="6">
        <v>40</v>
      </c>
      <c r="G10" s="39">
        <f t="shared" si="1"/>
        <v>160</v>
      </c>
      <c r="H10" s="40">
        <f t="shared" si="2"/>
        <v>190.6805450049954</v>
      </c>
      <c r="I10" s="41">
        <f t="shared" si="3"/>
        <v>-181.34794219894542</v>
      </c>
      <c r="J10" s="42">
        <f t="shared" si="4"/>
        <v>58.92362941647459</v>
      </c>
      <c r="K10" s="43">
        <f t="shared" si="5"/>
        <v>10.9380825849529</v>
      </c>
    </row>
    <row r="11" spans="1:11" ht="13.5">
      <c r="A11" s="37">
        <v>5</v>
      </c>
      <c r="B11" s="5">
        <v>0.639467592592593</v>
      </c>
      <c r="C11" s="38">
        <v>50</v>
      </c>
      <c r="D11" s="6">
        <v>296</v>
      </c>
      <c r="E11" s="6">
        <f t="shared" si="0"/>
        <v>289</v>
      </c>
      <c r="F11" s="6">
        <v>30</v>
      </c>
      <c r="G11" s="39">
        <f t="shared" si="1"/>
        <v>200</v>
      </c>
      <c r="H11" s="40">
        <f t="shared" si="2"/>
        <v>346.4101153257525</v>
      </c>
      <c r="I11" s="41">
        <f t="shared" si="3"/>
        <v>-327.537136089819</v>
      </c>
      <c r="J11" s="42">
        <f t="shared" si="4"/>
        <v>112.78028410179024</v>
      </c>
      <c r="K11" s="43">
        <f t="shared" si="5"/>
        <v>15.579415799174487</v>
      </c>
    </row>
    <row r="12" spans="1:11" ht="13.5">
      <c r="A12" s="37">
        <v>6</v>
      </c>
      <c r="B12" s="5">
        <v>0.639583333333334</v>
      </c>
      <c r="C12" s="38">
        <v>60</v>
      </c>
      <c r="D12" s="6">
        <v>296</v>
      </c>
      <c r="E12" s="6">
        <f t="shared" si="0"/>
        <v>289</v>
      </c>
      <c r="F12" s="6">
        <v>28</v>
      </c>
      <c r="G12" s="39">
        <f t="shared" si="1"/>
        <v>240</v>
      </c>
      <c r="H12" s="40">
        <f t="shared" si="2"/>
        <v>451.3742930059953</v>
      </c>
      <c r="I12" s="41">
        <f t="shared" si="3"/>
        <v>-426.7826968526164</v>
      </c>
      <c r="J12" s="42">
        <f t="shared" si="4"/>
        <v>146.9533329117438</v>
      </c>
      <c r="K12" s="43">
        <f t="shared" si="5"/>
        <v>10.496417768024282</v>
      </c>
    </row>
    <row r="13" spans="1:11" ht="13.5">
      <c r="A13" s="37">
        <v>7</v>
      </c>
      <c r="B13" s="5">
        <v>0.639699074074075</v>
      </c>
      <c r="C13" s="38">
        <v>70</v>
      </c>
      <c r="D13" s="6">
        <v>296</v>
      </c>
      <c r="E13" s="6">
        <f t="shared" si="0"/>
        <v>289</v>
      </c>
      <c r="F13" s="6">
        <v>29</v>
      </c>
      <c r="G13" s="39">
        <f t="shared" si="1"/>
        <v>280</v>
      </c>
      <c r="H13" s="40">
        <f t="shared" si="2"/>
        <v>505.1333049897695</v>
      </c>
      <c r="I13" s="41">
        <f t="shared" si="3"/>
        <v>-477.6128315547328</v>
      </c>
      <c r="J13" s="42">
        <f t="shared" si="4"/>
        <v>164.45558349949061</v>
      </c>
      <c r="K13" s="43">
        <f t="shared" si="5"/>
        <v>5.375901198377421</v>
      </c>
    </row>
    <row r="14" spans="1:11" ht="13.5">
      <c r="A14" s="37">
        <v>8</v>
      </c>
      <c r="B14" s="5">
        <v>0.639814814814815</v>
      </c>
      <c r="C14" s="38">
        <v>80</v>
      </c>
      <c r="D14" s="6">
        <v>291</v>
      </c>
      <c r="E14" s="6">
        <f t="shared" si="0"/>
        <v>284</v>
      </c>
      <c r="F14" s="6">
        <v>29</v>
      </c>
      <c r="G14" s="39">
        <f t="shared" si="1"/>
        <v>320</v>
      </c>
      <c r="H14" s="40">
        <f t="shared" si="2"/>
        <v>577.2952057025938</v>
      </c>
      <c r="I14" s="41">
        <f t="shared" si="3"/>
        <v>-560.1469945602379</v>
      </c>
      <c r="J14" s="42">
        <f t="shared" si="4"/>
        <v>139.6606566371963</v>
      </c>
      <c r="K14" s="43">
        <f t="shared" si="5"/>
        <v>8.617816696313405</v>
      </c>
    </row>
    <row r="15" spans="1:11" ht="13.5">
      <c r="A15" s="37">
        <v>9</v>
      </c>
      <c r="B15" s="5">
        <v>0.639930555555556</v>
      </c>
      <c r="C15" s="38">
        <v>90</v>
      </c>
      <c r="D15" s="6">
        <v>297</v>
      </c>
      <c r="E15" s="6">
        <f t="shared" si="0"/>
        <v>290</v>
      </c>
      <c r="F15" s="6">
        <v>28</v>
      </c>
      <c r="G15" s="39">
        <f t="shared" si="1"/>
        <v>360</v>
      </c>
      <c r="H15" s="40">
        <f t="shared" si="2"/>
        <v>677.061439508993</v>
      </c>
      <c r="I15" s="41">
        <f t="shared" si="3"/>
        <v>-636.2295092854876</v>
      </c>
      <c r="J15" s="42">
        <f t="shared" si="4"/>
        <v>231.56900566426754</v>
      </c>
      <c r="K15" s="43">
        <f t="shared" si="5"/>
        <v>11.931342618414652</v>
      </c>
    </row>
    <row r="16" spans="1:11" ht="13.5">
      <c r="A16" s="37">
        <v>10</v>
      </c>
      <c r="B16" s="5">
        <v>0.640046296296297</v>
      </c>
      <c r="C16" s="38">
        <v>100</v>
      </c>
      <c r="D16" s="6">
        <v>302</v>
      </c>
      <c r="E16" s="6">
        <f t="shared" si="0"/>
        <v>295</v>
      </c>
      <c r="F16" s="6">
        <v>25</v>
      </c>
      <c r="G16" s="39">
        <f t="shared" si="1"/>
        <v>400</v>
      </c>
      <c r="H16" s="40">
        <f t="shared" si="2"/>
        <v>857.8026604527486</v>
      </c>
      <c r="I16" s="41">
        <f t="shared" si="3"/>
        <v>-777.4330250945173</v>
      </c>
      <c r="J16" s="42">
        <f t="shared" si="4"/>
        <v>362.52351064751787</v>
      </c>
      <c r="K16" s="43">
        <f t="shared" si="5"/>
        <v>19.2581191325215</v>
      </c>
    </row>
    <row r="17" spans="1:11" ht="13.5">
      <c r="A17" s="37">
        <v>11</v>
      </c>
      <c r="B17" s="5">
        <v>0.640162037037038</v>
      </c>
      <c r="C17" s="38">
        <v>110</v>
      </c>
      <c r="D17" s="6">
        <v>302</v>
      </c>
      <c r="E17" s="6">
        <f t="shared" si="0"/>
        <v>295</v>
      </c>
      <c r="F17" s="6">
        <v>26</v>
      </c>
      <c r="G17" s="39">
        <f t="shared" si="1"/>
        <v>440</v>
      </c>
      <c r="H17" s="40">
        <f t="shared" si="2"/>
        <v>902.1335757277083</v>
      </c>
      <c r="I17" s="41">
        <f t="shared" si="3"/>
        <v>-817.6104681782568</v>
      </c>
      <c r="J17" s="42">
        <f t="shared" si="4"/>
        <v>381.25858781225156</v>
      </c>
      <c r="K17" s="43">
        <f t="shared" si="5"/>
        <v>4.433091527495966</v>
      </c>
    </row>
    <row r="18" spans="1:11" ht="13.5">
      <c r="A18" s="37">
        <v>12</v>
      </c>
      <c r="B18" s="5">
        <v>0.640277777777779</v>
      </c>
      <c r="C18" s="38">
        <v>120</v>
      </c>
      <c r="D18" s="6">
        <v>303</v>
      </c>
      <c r="E18" s="6">
        <f t="shared" si="0"/>
        <v>296</v>
      </c>
      <c r="F18" s="6">
        <v>26</v>
      </c>
      <c r="G18" s="39">
        <f t="shared" si="1"/>
        <v>480</v>
      </c>
      <c r="H18" s="40">
        <f t="shared" si="2"/>
        <v>984.1457189756817</v>
      </c>
      <c r="I18" s="41">
        <f t="shared" si="3"/>
        <v>-884.5440671459805</v>
      </c>
      <c r="J18" s="42">
        <f t="shared" si="4"/>
        <v>431.421591317598</v>
      </c>
      <c r="K18" s="43">
        <f t="shared" si="5"/>
        <v>8.364468657033427</v>
      </c>
    </row>
    <row r="19" spans="1:11" ht="13.5">
      <c r="A19" s="37">
        <v>13</v>
      </c>
      <c r="B19" s="5">
        <v>0.64039351851852</v>
      </c>
      <c r="C19" s="38">
        <v>130</v>
      </c>
      <c r="D19" s="6">
        <v>303</v>
      </c>
      <c r="E19" s="6">
        <f t="shared" si="0"/>
        <v>296</v>
      </c>
      <c r="F19" s="6">
        <v>27</v>
      </c>
      <c r="G19" s="39">
        <f t="shared" si="1"/>
        <v>520</v>
      </c>
      <c r="H19" s="40">
        <f t="shared" si="2"/>
        <v>1020.5573317659937</v>
      </c>
      <c r="I19" s="41">
        <f t="shared" si="3"/>
        <v>-917.2705988453813</v>
      </c>
      <c r="J19" s="42">
        <f t="shared" si="4"/>
        <v>447.3834104156748</v>
      </c>
      <c r="K19" s="43">
        <f t="shared" si="5"/>
        <v>3.641161279031201</v>
      </c>
    </row>
    <row r="20" spans="1:11" ht="13.5">
      <c r="A20" s="37">
        <v>14</v>
      </c>
      <c r="B20" s="5">
        <v>0.64050925925926</v>
      </c>
      <c r="C20" s="38">
        <v>140</v>
      </c>
      <c r="D20" s="6">
        <v>303</v>
      </c>
      <c r="E20" s="6">
        <f t="shared" si="0"/>
        <v>296</v>
      </c>
      <c r="F20" s="6">
        <v>26</v>
      </c>
      <c r="G20" s="39">
        <f t="shared" si="1"/>
        <v>560</v>
      </c>
      <c r="H20" s="40">
        <f t="shared" si="2"/>
        <v>1148.1700054716287</v>
      </c>
      <c r="I20" s="41">
        <f t="shared" si="3"/>
        <v>-1031.9680783369772</v>
      </c>
      <c r="J20" s="42">
        <f t="shared" si="4"/>
        <v>503.32518987053095</v>
      </c>
      <c r="K20" s="43">
        <f t="shared" si="5"/>
        <v>12.761267370563486</v>
      </c>
    </row>
    <row r="21" spans="1:11" ht="13.5">
      <c r="A21" s="37">
        <v>15</v>
      </c>
      <c r="B21" s="5">
        <v>0.640625000000001</v>
      </c>
      <c r="C21" s="38">
        <v>150</v>
      </c>
      <c r="D21" s="6">
        <v>307</v>
      </c>
      <c r="E21" s="6">
        <f t="shared" si="0"/>
        <v>300</v>
      </c>
      <c r="F21" s="6">
        <v>27</v>
      </c>
      <c r="G21" s="39">
        <f t="shared" si="1"/>
        <v>600</v>
      </c>
      <c r="H21" s="40">
        <f t="shared" si="2"/>
        <v>1177.566152037685</v>
      </c>
      <c r="I21" s="41">
        <f t="shared" si="3"/>
        <v>-1019.8018623670421</v>
      </c>
      <c r="J21" s="42">
        <f t="shared" si="4"/>
        <v>588.7836648018972</v>
      </c>
      <c r="K21" s="43">
        <f t="shared" si="5"/>
        <v>8.632014682924295</v>
      </c>
    </row>
    <row r="22" spans="1:11" ht="13.5">
      <c r="A22" s="37">
        <v>16</v>
      </c>
      <c r="B22" s="5">
        <v>0.640740740740742</v>
      </c>
      <c r="C22" s="38">
        <v>160</v>
      </c>
      <c r="D22" s="6">
        <v>305</v>
      </c>
      <c r="E22" s="6">
        <f t="shared" si="0"/>
        <v>298</v>
      </c>
      <c r="F22" s="6">
        <v>28</v>
      </c>
      <c r="G22" s="39">
        <f t="shared" si="1"/>
        <v>640</v>
      </c>
      <c r="H22" s="40">
        <f t="shared" si="2"/>
        <v>1203.664781349321</v>
      </c>
      <c r="I22" s="41">
        <f t="shared" si="3"/>
        <v>-1062.7725972234741</v>
      </c>
      <c r="J22" s="42">
        <f t="shared" si="4"/>
        <v>565.086995472007</v>
      </c>
      <c r="K22" s="43">
        <f t="shared" si="5"/>
        <v>4.907154156363895</v>
      </c>
    </row>
    <row r="23" spans="1:11" ht="13.5">
      <c r="A23" s="37">
        <v>17</v>
      </c>
      <c r="B23" s="5">
        <v>0.640856481481483</v>
      </c>
      <c r="C23" s="38">
        <v>170</v>
      </c>
      <c r="D23" s="6">
        <v>305</v>
      </c>
      <c r="E23" s="6">
        <f t="shared" si="0"/>
        <v>298</v>
      </c>
      <c r="F23" s="6">
        <v>27</v>
      </c>
      <c r="G23" s="39">
        <f t="shared" si="1"/>
        <v>680</v>
      </c>
      <c r="H23" s="40">
        <f t="shared" si="2"/>
        <v>1334.5749723093763</v>
      </c>
      <c r="I23" s="41">
        <f t="shared" si="3"/>
        <v>-1178.3593999657419</v>
      </c>
      <c r="J23" s="42">
        <f t="shared" si="4"/>
        <v>626.5456736958201</v>
      </c>
      <c r="K23" s="43">
        <f t="shared" si="5"/>
        <v>13.091019096005525</v>
      </c>
    </row>
    <row r="24" spans="1:11" ht="13.5">
      <c r="A24" s="37">
        <v>18</v>
      </c>
      <c r="B24" s="5">
        <v>0.640972222222224</v>
      </c>
      <c r="C24" s="38">
        <v>180</v>
      </c>
      <c r="D24" s="6">
        <v>307</v>
      </c>
      <c r="E24" s="6">
        <f t="shared" si="0"/>
        <v>300</v>
      </c>
      <c r="F24" s="6">
        <v>28</v>
      </c>
      <c r="G24" s="39">
        <f t="shared" si="1"/>
        <v>720</v>
      </c>
      <c r="H24" s="40">
        <f t="shared" si="2"/>
        <v>1354.122879017986</v>
      </c>
      <c r="I24" s="41">
        <f t="shared" si="3"/>
        <v>-1172.704422173447</v>
      </c>
      <c r="J24" s="42">
        <f t="shared" si="4"/>
        <v>677.062116570408</v>
      </c>
      <c r="K24" s="43">
        <f t="shared" si="5"/>
        <v>5.083197590624275</v>
      </c>
    </row>
    <row r="25" spans="1:11" ht="13.5">
      <c r="A25" s="37">
        <v>19</v>
      </c>
      <c r="B25" s="5">
        <v>0.641087962962965</v>
      </c>
      <c r="C25" s="38">
        <v>190</v>
      </c>
      <c r="D25" s="6">
        <v>309</v>
      </c>
      <c r="E25" s="6">
        <f t="shared" si="0"/>
        <v>302</v>
      </c>
      <c r="F25" s="6">
        <v>27</v>
      </c>
      <c r="G25" s="39">
        <f t="shared" si="1"/>
        <v>760</v>
      </c>
      <c r="H25" s="40">
        <f t="shared" si="2"/>
        <v>1491.5837925810679</v>
      </c>
      <c r="I25" s="41">
        <f t="shared" si="3"/>
        <v>-1264.934336164944</v>
      </c>
      <c r="J25" s="42">
        <f t="shared" si="4"/>
        <v>790.4197210858765</v>
      </c>
      <c r="K25" s="43">
        <f t="shared" si="5"/>
        <v>14.613796062749847</v>
      </c>
    </row>
    <row r="26" spans="1:11" ht="13.5">
      <c r="A26" s="37">
        <v>20</v>
      </c>
      <c r="B26" s="5">
        <v>0.641203703703706</v>
      </c>
      <c r="C26" s="38">
        <v>200</v>
      </c>
      <c r="D26" s="6">
        <v>312</v>
      </c>
      <c r="E26" s="6">
        <f t="shared" si="0"/>
        <v>305</v>
      </c>
      <c r="F26" s="6">
        <v>27</v>
      </c>
      <c r="G26" s="39">
        <f t="shared" si="1"/>
        <v>800</v>
      </c>
      <c r="H26" s="40">
        <f t="shared" si="2"/>
        <v>1570.0882027169134</v>
      </c>
      <c r="I26" s="41">
        <f t="shared" si="3"/>
        <v>-1286.1404323618126</v>
      </c>
      <c r="J26" s="42">
        <f t="shared" si="4"/>
        <v>900.566351000856</v>
      </c>
      <c r="K26" s="43">
        <f t="shared" si="5"/>
        <v>11.216941917268851</v>
      </c>
    </row>
    <row r="27" spans="1:11" ht="13.5">
      <c r="A27" s="37">
        <v>21</v>
      </c>
      <c r="B27" s="5">
        <v>0.641319444444447</v>
      </c>
      <c r="C27" s="38">
        <v>210</v>
      </c>
      <c r="D27" s="6">
        <v>304</v>
      </c>
      <c r="E27" s="6">
        <f t="shared" si="0"/>
        <v>297</v>
      </c>
      <c r="F27" s="6">
        <v>27</v>
      </c>
      <c r="G27" s="39">
        <f t="shared" si="1"/>
        <v>840</v>
      </c>
      <c r="H27" s="40">
        <f t="shared" si="2"/>
        <v>1648.5926128527592</v>
      </c>
      <c r="I27" s="41">
        <f t="shared" si="3"/>
        <v>-1468.9063459862684</v>
      </c>
      <c r="J27" s="42">
        <f t="shared" si="4"/>
        <v>748.4462237689203</v>
      </c>
      <c r="K27" s="43">
        <f t="shared" si="5"/>
        <v>23.77896387398794</v>
      </c>
    </row>
    <row r="28" spans="1:11" ht="13.5">
      <c r="A28" s="37">
        <v>22</v>
      </c>
      <c r="B28" s="5">
        <v>0.641435185185188</v>
      </c>
      <c r="C28" s="38">
        <v>220</v>
      </c>
      <c r="D28" s="6">
        <v>311</v>
      </c>
      <c r="E28" s="6">
        <f t="shared" si="0"/>
        <v>304</v>
      </c>
      <c r="F28" s="6">
        <v>27</v>
      </c>
      <c r="G28" s="39">
        <f t="shared" si="1"/>
        <v>880</v>
      </c>
      <c r="H28" s="40">
        <f t="shared" si="2"/>
        <v>1727.0970229886047</v>
      </c>
      <c r="I28" s="41">
        <f t="shared" si="3"/>
        <v>-1431.8277584770385</v>
      </c>
      <c r="J28" s="42">
        <f t="shared" si="4"/>
        <v>965.7812365493132</v>
      </c>
      <c r="K28" s="43">
        <f t="shared" si="5"/>
        <v>22.04752354164367</v>
      </c>
    </row>
    <row r="29" spans="1:11" ht="13.5">
      <c r="A29" s="37">
        <v>23</v>
      </c>
      <c r="B29" s="5">
        <v>0.641550925925929</v>
      </c>
      <c r="C29" s="38">
        <v>230</v>
      </c>
      <c r="D29" s="6">
        <v>311</v>
      </c>
      <c r="E29" s="6">
        <f t="shared" si="0"/>
        <v>304</v>
      </c>
      <c r="F29" s="6">
        <v>27</v>
      </c>
      <c r="G29" s="39">
        <f aca="true" t="shared" si="6" ref="G29:G37">G$4*C29</f>
        <v>920</v>
      </c>
      <c r="H29" s="40">
        <f aca="true" t="shared" si="7" ref="H29:H37">+G29/TAN(F29*H$4)</f>
        <v>1805.6014331244505</v>
      </c>
      <c r="I29" s="41">
        <f t="shared" si="3"/>
        <v>-1496.9108384078131</v>
      </c>
      <c r="J29" s="42">
        <f t="shared" si="4"/>
        <v>1009.6803836651911</v>
      </c>
      <c r="K29" s="43">
        <f aca="true" t="shared" si="8" ref="K29:K37">SQRT((I29-I28)^2+(J29-J28)^2)/10</f>
        <v>7.850441013584579</v>
      </c>
    </row>
    <row r="30" spans="1:11" ht="13.5">
      <c r="A30" s="37">
        <v>24</v>
      </c>
      <c r="B30" s="5">
        <v>0.64166666666667</v>
      </c>
      <c r="C30" s="38">
        <v>240</v>
      </c>
      <c r="D30" s="6">
        <v>314</v>
      </c>
      <c r="E30" s="6">
        <f t="shared" si="0"/>
        <v>307</v>
      </c>
      <c r="F30" s="6">
        <v>26</v>
      </c>
      <c r="G30" s="39">
        <f t="shared" si="6"/>
        <v>960</v>
      </c>
      <c r="H30" s="40">
        <f t="shared" si="7"/>
        <v>1968.2914379513634</v>
      </c>
      <c r="I30" s="41">
        <f t="shared" si="3"/>
        <v>-1571.9467366132683</v>
      </c>
      <c r="J30" s="42">
        <f t="shared" si="4"/>
        <v>1184.5482860413676</v>
      </c>
      <c r="K30" s="43">
        <f t="shared" si="8"/>
        <v>19.028707076662734</v>
      </c>
    </row>
    <row r="31" spans="1:11" ht="13.5">
      <c r="A31" s="37">
        <v>25</v>
      </c>
      <c r="B31" s="5">
        <v>0.641782407407411</v>
      </c>
      <c r="C31" s="38">
        <v>250</v>
      </c>
      <c r="D31" s="6">
        <v>311</v>
      </c>
      <c r="E31" s="6">
        <f t="shared" si="0"/>
        <v>304</v>
      </c>
      <c r="F31" s="6">
        <v>26</v>
      </c>
      <c r="G31" s="39">
        <f t="shared" si="6"/>
        <v>1000</v>
      </c>
      <c r="H31" s="40">
        <f t="shared" si="7"/>
        <v>2050.303581199337</v>
      </c>
      <c r="I31" s="41">
        <f t="shared" si="3"/>
        <v>-1699.7780331912832</v>
      </c>
      <c r="J31" s="42">
        <f t="shared" si="4"/>
        <v>1146.5162070198562</v>
      </c>
      <c r="K31" s="43">
        <f t="shared" si="8"/>
        <v>13.33689597301969</v>
      </c>
    </row>
    <row r="32" spans="1:11" ht="13.5">
      <c r="A32" s="37">
        <v>26</v>
      </c>
      <c r="B32" s="5">
        <v>0.641898148148152</v>
      </c>
      <c r="C32" s="38">
        <v>260</v>
      </c>
      <c r="D32" s="6">
        <v>312</v>
      </c>
      <c r="E32" s="6">
        <f t="shared" si="0"/>
        <v>305</v>
      </c>
      <c r="F32" s="6">
        <v>26</v>
      </c>
      <c r="G32" s="39">
        <f t="shared" si="6"/>
        <v>1040</v>
      </c>
      <c r="H32" s="40">
        <f t="shared" si="7"/>
        <v>2132.3157244473105</v>
      </c>
      <c r="I32" s="41">
        <f t="shared" si="3"/>
        <v>-1746.6900668554479</v>
      </c>
      <c r="J32" s="42">
        <f t="shared" si="4"/>
        <v>1223.0470796636446</v>
      </c>
      <c r="K32" s="43">
        <f t="shared" si="8"/>
        <v>8.976476686388418</v>
      </c>
    </row>
    <row r="33" spans="1:11" ht="13.5">
      <c r="A33" s="37">
        <v>27</v>
      </c>
      <c r="B33" s="5">
        <v>0.642013888888894</v>
      </c>
      <c r="C33" s="38">
        <v>270</v>
      </c>
      <c r="D33" s="6">
        <v>316</v>
      </c>
      <c r="E33" s="6">
        <f t="shared" si="0"/>
        <v>309</v>
      </c>
      <c r="F33" s="6">
        <v>25</v>
      </c>
      <c r="G33" s="39">
        <f t="shared" si="6"/>
        <v>1080</v>
      </c>
      <c r="H33" s="40">
        <f t="shared" si="7"/>
        <v>2316.067183222421</v>
      </c>
      <c r="I33" s="41">
        <f t="shared" si="3"/>
        <v>-1799.9213911425115</v>
      </c>
      <c r="J33" s="42">
        <f t="shared" si="4"/>
        <v>1457.5493758042796</v>
      </c>
      <c r="K33" s="43">
        <f t="shared" si="8"/>
        <v>24.0468086823563</v>
      </c>
    </row>
    <row r="34" spans="1:11" ht="13.5">
      <c r="A34" s="37">
        <v>28</v>
      </c>
      <c r="B34" s="5">
        <v>0.642129629629635</v>
      </c>
      <c r="C34" s="38">
        <v>280</v>
      </c>
      <c r="D34" s="6">
        <v>319</v>
      </c>
      <c r="E34" s="6">
        <f t="shared" si="0"/>
        <v>312</v>
      </c>
      <c r="F34" s="6">
        <v>25</v>
      </c>
      <c r="G34" s="39">
        <f t="shared" si="6"/>
        <v>1120</v>
      </c>
      <c r="H34" s="40">
        <f t="shared" si="7"/>
        <v>2401.847449267696</v>
      </c>
      <c r="I34" s="41">
        <f t="shared" si="3"/>
        <v>-1784.9195385051098</v>
      </c>
      <c r="J34" s="42">
        <f t="shared" si="4"/>
        <v>1607.1507118551276</v>
      </c>
      <c r="K34" s="43">
        <f t="shared" si="8"/>
        <v>15.035163893603908</v>
      </c>
    </row>
    <row r="35" spans="1:11" ht="13.5">
      <c r="A35" s="37">
        <v>29</v>
      </c>
      <c r="B35" s="5">
        <v>0.642245370370376</v>
      </c>
      <c r="C35" s="38">
        <v>290</v>
      </c>
      <c r="D35" s="6">
        <v>319</v>
      </c>
      <c r="E35" s="6">
        <f t="shared" si="0"/>
        <v>312</v>
      </c>
      <c r="F35" s="6">
        <v>25</v>
      </c>
      <c r="G35" s="39">
        <f t="shared" si="6"/>
        <v>1160</v>
      </c>
      <c r="H35" s="40">
        <f t="shared" si="7"/>
        <v>2487.627715312971</v>
      </c>
      <c r="I35" s="41">
        <f t="shared" si="3"/>
        <v>-1848.6666648802923</v>
      </c>
      <c r="J35" s="42">
        <f t="shared" si="4"/>
        <v>1664.5489515642394</v>
      </c>
      <c r="K35" s="43">
        <f t="shared" si="8"/>
        <v>8.578026604527487</v>
      </c>
    </row>
    <row r="36" spans="1:11" ht="13.5">
      <c r="A36" s="37">
        <v>30</v>
      </c>
      <c r="B36" s="5">
        <v>0.642361111111117</v>
      </c>
      <c r="C36" s="38">
        <v>300</v>
      </c>
      <c r="D36" s="6">
        <v>319</v>
      </c>
      <c r="E36" s="6">
        <f t="shared" si="0"/>
        <v>312</v>
      </c>
      <c r="F36" s="6">
        <v>25</v>
      </c>
      <c r="G36" s="39">
        <f t="shared" si="6"/>
        <v>1200</v>
      </c>
      <c r="H36" s="40">
        <f t="shared" si="7"/>
        <v>2573.4079813582457</v>
      </c>
      <c r="I36" s="41">
        <f t="shared" si="3"/>
        <v>-1912.413791255475</v>
      </c>
      <c r="J36" s="42">
        <f t="shared" si="4"/>
        <v>1721.9471912733509</v>
      </c>
      <c r="K36" s="43">
        <f t="shared" si="8"/>
        <v>8.578026604527489</v>
      </c>
    </row>
    <row r="37" spans="1:11" ht="13.5">
      <c r="A37" s="44">
        <v>31</v>
      </c>
      <c r="B37" s="8">
        <v>0.642476851851858</v>
      </c>
      <c r="C37" s="45">
        <v>310</v>
      </c>
      <c r="D37" s="9">
        <v>319</v>
      </c>
      <c r="E37" s="9">
        <f t="shared" si="0"/>
        <v>312</v>
      </c>
      <c r="F37" s="9">
        <v>25</v>
      </c>
      <c r="G37" s="46">
        <f t="shared" si="6"/>
        <v>1240</v>
      </c>
      <c r="H37" s="47">
        <f t="shared" si="7"/>
        <v>2659.1882474035206</v>
      </c>
      <c r="I37" s="48">
        <f t="shared" si="3"/>
        <v>-1976.1609176306574</v>
      </c>
      <c r="J37" s="49">
        <f t="shared" si="4"/>
        <v>1779.3454309824626</v>
      </c>
      <c r="K37" s="50">
        <f t="shared" si="8"/>
        <v>8.578026604527487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"/>
    </sheetView>
  </sheetViews>
  <sheetFormatPr defaultColWidth="9.00390625" defaultRowHeight="13.5"/>
  <cols>
    <col min="1" max="1" width="4.875" style="0" bestFit="1" customWidth="1"/>
    <col min="3" max="4" width="6.75390625" style="0" bestFit="1" customWidth="1"/>
    <col min="5" max="5" width="6.75390625" style="0" customWidth="1"/>
    <col min="6" max="6" width="4.875" style="0" bestFit="1" customWidth="1"/>
    <col min="7" max="7" width="8.625" style="0" bestFit="1" customWidth="1"/>
    <col min="8" max="8" width="10.50390625" style="0" customWidth="1"/>
    <col min="9" max="9" width="8.50390625" style="0" bestFit="1" customWidth="1"/>
    <col min="10" max="10" width="9.625" style="0" customWidth="1"/>
  </cols>
  <sheetData>
    <row r="1" spans="1:8" ht="24">
      <c r="A1" s="18" t="s">
        <v>27</v>
      </c>
      <c r="B1" s="19"/>
      <c r="C1" s="19"/>
      <c r="H1" s="20"/>
    </row>
    <row r="2" spans="1:3" ht="24">
      <c r="A2" s="19" t="s">
        <v>28</v>
      </c>
      <c r="B2" s="19"/>
      <c r="C2" s="19"/>
    </row>
    <row r="3" spans="1:8" ht="13.5">
      <c r="A3" t="s">
        <v>54</v>
      </c>
      <c r="G3" s="21" t="s">
        <v>30</v>
      </c>
      <c r="H3" s="22" t="s">
        <v>31</v>
      </c>
    </row>
    <row r="4" spans="5:11" ht="13.5">
      <c r="E4" s="26" t="s">
        <v>58</v>
      </c>
      <c r="G4" s="21">
        <v>4</v>
      </c>
      <c r="H4" s="22">
        <f>3.141593/180</f>
        <v>0.017453294444444444</v>
      </c>
      <c r="I4" s="23" t="s">
        <v>32</v>
      </c>
      <c r="J4" s="24" t="s">
        <v>33</v>
      </c>
      <c r="K4" s="25" t="s">
        <v>34</v>
      </c>
    </row>
    <row r="5" spans="1:11" s="29" customFormat="1" ht="13.5">
      <c r="A5" s="26" t="s">
        <v>35</v>
      </c>
      <c r="B5" s="26" t="s">
        <v>7</v>
      </c>
      <c r="C5" s="26" t="s">
        <v>36</v>
      </c>
      <c r="D5" s="26" t="s">
        <v>37</v>
      </c>
      <c r="E5" s="26" t="s">
        <v>59</v>
      </c>
      <c r="F5" s="26" t="s">
        <v>38</v>
      </c>
      <c r="G5" s="27" t="s">
        <v>39</v>
      </c>
      <c r="H5" s="28" t="s">
        <v>40</v>
      </c>
      <c r="I5" s="23" t="s">
        <v>41</v>
      </c>
      <c r="J5" s="24" t="s">
        <v>41</v>
      </c>
      <c r="K5" s="25" t="s">
        <v>42</v>
      </c>
    </row>
    <row r="6" spans="1:11" ht="13.5">
      <c r="A6" s="30">
        <v>0</v>
      </c>
      <c r="B6" s="3">
        <v>0.625</v>
      </c>
      <c r="C6" s="31">
        <v>0</v>
      </c>
      <c r="D6" s="4" t="s">
        <v>43</v>
      </c>
      <c r="E6" s="4" t="s">
        <v>43</v>
      </c>
      <c r="F6" s="4" t="s">
        <v>43</v>
      </c>
      <c r="G6" s="32">
        <v>0</v>
      </c>
      <c r="H6" s="33">
        <v>0</v>
      </c>
      <c r="I6" s="34">
        <v>0</v>
      </c>
      <c r="J6" s="35">
        <v>0</v>
      </c>
      <c r="K6" s="36" t="s">
        <v>43</v>
      </c>
    </row>
    <row r="7" spans="1:11" ht="13.5">
      <c r="A7" s="37">
        <v>1</v>
      </c>
      <c r="B7" s="5">
        <v>0.6251157407407407</v>
      </c>
      <c r="C7" s="38">
        <v>10</v>
      </c>
      <c r="D7" s="6">
        <v>290</v>
      </c>
      <c r="E7" s="6">
        <f>+D7-7</f>
        <v>283</v>
      </c>
      <c r="F7" s="6">
        <v>28</v>
      </c>
      <c r="G7" s="39">
        <f>G$4*C7</f>
        <v>40</v>
      </c>
      <c r="H7" s="40">
        <f>+G7/TAN(F7*H$4)</f>
        <v>75.22904883433256</v>
      </c>
      <c r="I7" s="41">
        <f>+H7*SIN(E7*H$4)</f>
        <v>-73.30092396967075</v>
      </c>
      <c r="J7" s="42">
        <f>+H7*COS(E7*H$4)</f>
        <v>16.922893774734327</v>
      </c>
      <c r="K7" s="43">
        <f>SQRT((I7-I6)^2+(J7-J6)^2)/10</f>
        <v>7.522904883433256</v>
      </c>
    </row>
    <row r="8" spans="1:11" ht="13.5">
      <c r="A8" s="37">
        <v>2</v>
      </c>
      <c r="B8" s="5">
        <v>0.6252314814814816</v>
      </c>
      <c r="C8" s="38">
        <v>20</v>
      </c>
      <c r="D8" s="6">
        <v>289</v>
      </c>
      <c r="E8" s="6">
        <f aca="true" t="shared" si="0" ref="E8:E30">+D8-7</f>
        <v>282</v>
      </c>
      <c r="F8" s="6">
        <v>24</v>
      </c>
      <c r="G8" s="39">
        <f aca="true" t="shared" si="1" ref="G8:G30">G$4*C8</f>
        <v>80</v>
      </c>
      <c r="H8" s="40">
        <f aca="true" t="shared" si="2" ref="H8:H30">+G8/TAN(F8*H$4)</f>
        <v>179.6829195769875</v>
      </c>
      <c r="I8" s="41">
        <f aca="true" t="shared" si="3" ref="I8:I30">+H8*SIN(E8*H$4)</f>
        <v>-175.7563964024174</v>
      </c>
      <c r="J8" s="42">
        <f aca="true" t="shared" si="4" ref="J8:J30">+H8*COS(E8*H$4)</f>
        <v>37.35827500496349</v>
      </c>
      <c r="K8" s="43">
        <f aca="true" t="shared" si="5" ref="K8:K30">SQRT((I8-I7)^2+(J8-J7)^2)/10</f>
        <v>10.447357865719981</v>
      </c>
    </row>
    <row r="9" spans="1:11" ht="13.5">
      <c r="A9" s="37">
        <v>3</v>
      </c>
      <c r="B9" s="5">
        <v>0.6253472222222222</v>
      </c>
      <c r="C9" s="38">
        <v>30</v>
      </c>
      <c r="D9" s="6">
        <v>289</v>
      </c>
      <c r="E9" s="6">
        <f t="shared" si="0"/>
        <v>282</v>
      </c>
      <c r="F9" s="6">
        <v>21</v>
      </c>
      <c r="G9" s="39">
        <f t="shared" si="1"/>
        <v>120</v>
      </c>
      <c r="H9" s="40">
        <f t="shared" si="2"/>
        <v>312.6106500007903</v>
      </c>
      <c r="I9" s="41">
        <f t="shared" si="3"/>
        <v>-305.7793219884491</v>
      </c>
      <c r="J9" s="42">
        <f t="shared" si="4"/>
        <v>64.99557475860173</v>
      </c>
      <c r="K9" s="43">
        <f t="shared" si="5"/>
        <v>13.292773042380281</v>
      </c>
    </row>
    <row r="10" spans="1:11" ht="13.5">
      <c r="A10" s="37">
        <v>4</v>
      </c>
      <c r="B10" s="5">
        <v>0.625462962962963</v>
      </c>
      <c r="C10" s="38">
        <v>40</v>
      </c>
      <c r="D10" s="6">
        <v>289</v>
      </c>
      <c r="E10" s="6">
        <f t="shared" si="0"/>
        <v>282</v>
      </c>
      <c r="F10" s="6">
        <v>21</v>
      </c>
      <c r="G10" s="39">
        <f t="shared" si="1"/>
        <v>160</v>
      </c>
      <c r="H10" s="40">
        <f t="shared" si="2"/>
        <v>416.81420000105373</v>
      </c>
      <c r="I10" s="41">
        <f t="shared" si="3"/>
        <v>-407.7057626512655</v>
      </c>
      <c r="J10" s="42">
        <f t="shared" si="4"/>
        <v>86.66076634480231</v>
      </c>
      <c r="K10" s="43">
        <f t="shared" si="5"/>
        <v>10.420355000026346</v>
      </c>
    </row>
    <row r="11" spans="1:11" ht="13.5">
      <c r="A11" s="37">
        <v>5</v>
      </c>
      <c r="B11" s="5">
        <v>0.6255787037037037</v>
      </c>
      <c r="C11" s="38">
        <v>50</v>
      </c>
      <c r="D11" s="6">
        <v>291</v>
      </c>
      <c r="E11" s="6">
        <f t="shared" si="0"/>
        <v>284</v>
      </c>
      <c r="F11" s="6">
        <v>20</v>
      </c>
      <c r="G11" s="39">
        <f t="shared" si="1"/>
        <v>200</v>
      </c>
      <c r="H11" s="40">
        <f t="shared" si="2"/>
        <v>549.4954180835217</v>
      </c>
      <c r="I11" s="41">
        <f t="shared" si="3"/>
        <v>-533.1729831178869</v>
      </c>
      <c r="J11" s="42">
        <f t="shared" si="4"/>
        <v>132.93526457625066</v>
      </c>
      <c r="K11" s="43">
        <f t="shared" si="5"/>
        <v>13.372865286912937</v>
      </c>
    </row>
    <row r="12" spans="1:11" ht="13.5">
      <c r="A12" s="37">
        <v>6</v>
      </c>
      <c r="B12" s="5">
        <v>0.6256944444444444</v>
      </c>
      <c r="C12" s="38">
        <v>60</v>
      </c>
      <c r="D12" s="6">
        <v>289</v>
      </c>
      <c r="E12" s="6">
        <f t="shared" si="0"/>
        <v>282</v>
      </c>
      <c r="F12" s="6">
        <v>20</v>
      </c>
      <c r="G12" s="39">
        <f t="shared" si="1"/>
        <v>240</v>
      </c>
      <c r="H12" s="40">
        <f t="shared" si="2"/>
        <v>659.394501700226</v>
      </c>
      <c r="I12" s="41">
        <f t="shared" si="3"/>
        <v>-644.9850753718615</v>
      </c>
      <c r="J12" s="42">
        <f t="shared" si="4"/>
        <v>137.09617580386217</v>
      </c>
      <c r="K12" s="43">
        <f t="shared" si="5"/>
        <v>11.188948635352379</v>
      </c>
    </row>
    <row r="13" spans="1:11" ht="13.5">
      <c r="A13" s="37">
        <v>7</v>
      </c>
      <c r="B13" s="5">
        <v>0.6258101851851852</v>
      </c>
      <c r="C13" s="38">
        <v>70</v>
      </c>
      <c r="D13" s="6">
        <v>289</v>
      </c>
      <c r="E13" s="6">
        <f t="shared" si="0"/>
        <v>282</v>
      </c>
      <c r="F13" s="6">
        <v>20</v>
      </c>
      <c r="G13" s="39">
        <f t="shared" si="1"/>
        <v>280</v>
      </c>
      <c r="H13" s="40">
        <f t="shared" si="2"/>
        <v>769.2935853169304</v>
      </c>
      <c r="I13" s="41">
        <f t="shared" si="3"/>
        <v>-752.4825879338385</v>
      </c>
      <c r="J13" s="42">
        <f t="shared" si="4"/>
        <v>159.94553843783922</v>
      </c>
      <c r="K13" s="43">
        <f t="shared" si="5"/>
        <v>10.989908361670446</v>
      </c>
    </row>
    <row r="14" spans="1:11" ht="13.5">
      <c r="A14" s="37">
        <v>8</v>
      </c>
      <c r="B14" s="5">
        <v>0.6259259259259259</v>
      </c>
      <c r="C14" s="38">
        <v>80</v>
      </c>
      <c r="D14" s="6">
        <v>292</v>
      </c>
      <c r="E14" s="6">
        <f t="shared" si="0"/>
        <v>285</v>
      </c>
      <c r="F14" s="6">
        <v>20</v>
      </c>
      <c r="G14" s="39">
        <f t="shared" si="1"/>
        <v>320</v>
      </c>
      <c r="H14" s="40">
        <f t="shared" si="2"/>
        <v>879.1926689336348</v>
      </c>
      <c r="I14" s="41">
        <f t="shared" si="3"/>
        <v>-849.2347803986262</v>
      </c>
      <c r="J14" s="42">
        <f t="shared" si="4"/>
        <v>227.5522728252679</v>
      </c>
      <c r="K14" s="43">
        <f t="shared" si="5"/>
        <v>11.803244164752183</v>
      </c>
    </row>
    <row r="15" spans="1:11" ht="13.5">
      <c r="A15" s="37">
        <v>9</v>
      </c>
      <c r="B15" s="5">
        <v>0.6260416666666667</v>
      </c>
      <c r="C15" s="38">
        <v>90</v>
      </c>
      <c r="D15" s="6">
        <v>290</v>
      </c>
      <c r="E15" s="6">
        <f t="shared" si="0"/>
        <v>283</v>
      </c>
      <c r="F15" s="6">
        <v>20</v>
      </c>
      <c r="G15" s="39">
        <f t="shared" si="1"/>
        <v>360</v>
      </c>
      <c r="H15" s="40">
        <f t="shared" si="2"/>
        <v>989.091752550339</v>
      </c>
      <c r="I15" s="41">
        <f t="shared" si="3"/>
        <v>-963.741273831354</v>
      </c>
      <c r="J15" s="42">
        <f t="shared" si="4"/>
        <v>222.4977574651493</v>
      </c>
      <c r="K15" s="43">
        <f t="shared" si="5"/>
        <v>11.46179966837015</v>
      </c>
    </row>
    <row r="16" spans="1:11" ht="13.5">
      <c r="A16" s="37">
        <v>10</v>
      </c>
      <c r="B16" s="5">
        <v>0.6261574074074074</v>
      </c>
      <c r="C16" s="38">
        <v>100</v>
      </c>
      <c r="D16" s="6">
        <v>293</v>
      </c>
      <c r="E16" s="6">
        <f t="shared" si="0"/>
        <v>286</v>
      </c>
      <c r="F16" s="6">
        <v>19</v>
      </c>
      <c r="G16" s="39">
        <f t="shared" si="1"/>
        <v>400</v>
      </c>
      <c r="H16" s="40">
        <f t="shared" si="2"/>
        <v>1161.684213080243</v>
      </c>
      <c r="I16" s="41">
        <f t="shared" si="3"/>
        <v>-1116.6823605677278</v>
      </c>
      <c r="J16" s="42">
        <f t="shared" si="4"/>
        <v>320.2041794179933</v>
      </c>
      <c r="K16" s="43">
        <f t="shared" si="5"/>
        <v>18.148697171678798</v>
      </c>
    </row>
    <row r="17" spans="1:11" ht="13.5">
      <c r="A17" s="37">
        <v>11</v>
      </c>
      <c r="B17" s="5">
        <v>0.6262731481481482</v>
      </c>
      <c r="C17" s="38">
        <v>110</v>
      </c>
      <c r="D17" s="6">
        <v>293</v>
      </c>
      <c r="E17" s="6">
        <f t="shared" si="0"/>
        <v>286</v>
      </c>
      <c r="F17" s="6">
        <v>19</v>
      </c>
      <c r="G17" s="39">
        <f t="shared" si="1"/>
        <v>440</v>
      </c>
      <c r="H17" s="40">
        <f t="shared" si="2"/>
        <v>1277.8526343882672</v>
      </c>
      <c r="I17" s="41">
        <f t="shared" si="3"/>
        <v>-1228.3505966245004</v>
      </c>
      <c r="J17" s="42">
        <f t="shared" si="4"/>
        <v>352.22459735979265</v>
      </c>
      <c r="K17" s="43">
        <f t="shared" si="5"/>
        <v>11.616842130802421</v>
      </c>
    </row>
    <row r="18" spans="1:11" ht="13.5">
      <c r="A18" s="37">
        <v>12</v>
      </c>
      <c r="B18" s="5">
        <v>0.6263888888888889</v>
      </c>
      <c r="C18" s="38">
        <v>120</v>
      </c>
      <c r="D18" s="6">
        <v>294</v>
      </c>
      <c r="E18" s="6">
        <f t="shared" si="0"/>
        <v>287</v>
      </c>
      <c r="F18" s="6">
        <v>18</v>
      </c>
      <c r="G18" s="39">
        <f t="shared" si="1"/>
        <v>480</v>
      </c>
      <c r="H18" s="40">
        <f t="shared" si="2"/>
        <v>1477.2879237167108</v>
      </c>
      <c r="I18" s="41">
        <f t="shared" si="3"/>
        <v>-1412.7372288152221</v>
      </c>
      <c r="J18" s="42">
        <f t="shared" si="4"/>
        <v>431.9179689231706</v>
      </c>
      <c r="K18" s="43">
        <f t="shared" si="5"/>
        <v>20.087175909464</v>
      </c>
    </row>
    <row r="19" spans="1:11" ht="13.5">
      <c r="A19" s="37">
        <v>13</v>
      </c>
      <c r="B19" s="5">
        <v>0.6265046296296296</v>
      </c>
      <c r="C19" s="38">
        <v>130</v>
      </c>
      <c r="D19" s="6">
        <v>295</v>
      </c>
      <c r="E19" s="6">
        <f t="shared" si="0"/>
        <v>288</v>
      </c>
      <c r="F19" s="6">
        <v>19</v>
      </c>
      <c r="G19" s="39">
        <f t="shared" si="1"/>
        <v>520</v>
      </c>
      <c r="H19" s="40">
        <f t="shared" si="2"/>
        <v>1510.189477004316</v>
      </c>
      <c r="I19" s="41">
        <f t="shared" si="3"/>
        <v>-1436.2752842879672</v>
      </c>
      <c r="J19" s="42">
        <f t="shared" si="4"/>
        <v>466.6750091852877</v>
      </c>
      <c r="K19" s="43">
        <f t="shared" si="5"/>
        <v>4.1977278416072386</v>
      </c>
    </row>
    <row r="20" spans="1:11" ht="13.5">
      <c r="A20" s="37">
        <v>14</v>
      </c>
      <c r="B20" s="5">
        <v>0.6266203703703704</v>
      </c>
      <c r="C20" s="38">
        <v>140</v>
      </c>
      <c r="D20" s="6">
        <v>298</v>
      </c>
      <c r="E20" s="6">
        <f t="shared" si="0"/>
        <v>291</v>
      </c>
      <c r="F20" s="6">
        <v>18</v>
      </c>
      <c r="G20" s="39">
        <f t="shared" si="1"/>
        <v>560</v>
      </c>
      <c r="H20" s="40">
        <f t="shared" si="2"/>
        <v>1723.502577669496</v>
      </c>
      <c r="I20" s="41">
        <f t="shared" si="3"/>
        <v>-1609.0279256281078</v>
      </c>
      <c r="J20" s="42">
        <f t="shared" si="4"/>
        <v>617.6489858991962</v>
      </c>
      <c r="K20" s="43">
        <f t="shared" si="5"/>
        <v>22.942671321101002</v>
      </c>
    </row>
    <row r="21" spans="1:11" ht="13.5">
      <c r="A21" s="37">
        <v>15</v>
      </c>
      <c r="B21" s="5">
        <v>0.626736111111111</v>
      </c>
      <c r="C21" s="38">
        <v>150</v>
      </c>
      <c r="D21" s="6">
        <v>298</v>
      </c>
      <c r="E21" s="6">
        <f t="shared" si="0"/>
        <v>291</v>
      </c>
      <c r="F21" s="6">
        <v>19</v>
      </c>
      <c r="G21" s="39">
        <f t="shared" si="1"/>
        <v>600</v>
      </c>
      <c r="H21" s="40">
        <f t="shared" si="2"/>
        <v>1742.5263196203646</v>
      </c>
      <c r="I21" s="41">
        <f t="shared" si="3"/>
        <v>-1626.7881149341665</v>
      </c>
      <c r="J21" s="42">
        <f t="shared" si="4"/>
        <v>624.4664952410448</v>
      </c>
      <c r="K21" s="43">
        <f t="shared" si="5"/>
        <v>1.9023741950868498</v>
      </c>
    </row>
    <row r="22" spans="1:11" ht="13.5">
      <c r="A22" s="37">
        <v>16</v>
      </c>
      <c r="B22" s="5">
        <v>0.6268518518518519</v>
      </c>
      <c r="C22" s="38">
        <v>160</v>
      </c>
      <c r="D22" s="6">
        <v>298</v>
      </c>
      <c r="E22" s="6">
        <f t="shared" si="0"/>
        <v>291</v>
      </c>
      <c r="F22" s="6">
        <v>16</v>
      </c>
      <c r="G22" s="39">
        <f t="shared" si="1"/>
        <v>640</v>
      </c>
      <c r="H22" s="40">
        <f t="shared" si="2"/>
        <v>2231.944984674927</v>
      </c>
      <c r="I22" s="41">
        <f t="shared" si="3"/>
        <v>-2083.699702766692</v>
      </c>
      <c r="J22" s="42">
        <f t="shared" si="4"/>
        <v>799.8587145899947</v>
      </c>
      <c r="K22" s="43">
        <f t="shared" si="5"/>
        <v>48.94186650545625</v>
      </c>
    </row>
    <row r="23" spans="1:11" ht="13.5">
      <c r="A23" s="37">
        <v>17</v>
      </c>
      <c r="B23" s="5">
        <v>0.626967592592593</v>
      </c>
      <c r="C23" s="38">
        <v>170</v>
      </c>
      <c r="D23" s="6">
        <v>298</v>
      </c>
      <c r="E23" s="6">
        <f t="shared" si="0"/>
        <v>291</v>
      </c>
      <c r="F23" s="6">
        <v>17</v>
      </c>
      <c r="G23" s="39">
        <f t="shared" si="1"/>
        <v>680</v>
      </c>
      <c r="H23" s="40">
        <f t="shared" si="2"/>
        <v>2224.1795203105003</v>
      </c>
      <c r="I23" s="41">
        <f t="shared" si="3"/>
        <v>-2076.4500187919066</v>
      </c>
      <c r="J23" s="42">
        <f t="shared" si="4"/>
        <v>797.0758169884082</v>
      </c>
      <c r="K23" s="43">
        <f t="shared" si="5"/>
        <v>0.7765464364426518</v>
      </c>
    </row>
    <row r="24" spans="1:11" ht="13.5">
      <c r="A24" s="37">
        <v>18</v>
      </c>
      <c r="B24" s="5">
        <v>0.627083333333334</v>
      </c>
      <c r="C24" s="38">
        <v>180</v>
      </c>
      <c r="D24" s="6">
        <v>301</v>
      </c>
      <c r="E24" s="6">
        <f t="shared" si="0"/>
        <v>294</v>
      </c>
      <c r="F24" s="6">
        <v>16</v>
      </c>
      <c r="G24" s="39">
        <f t="shared" si="1"/>
        <v>720</v>
      </c>
      <c r="H24" s="40">
        <f t="shared" si="2"/>
        <v>2510.938107759293</v>
      </c>
      <c r="I24" s="41">
        <f t="shared" si="3"/>
        <v>-2293.8555249152478</v>
      </c>
      <c r="J24" s="42">
        <f t="shared" si="4"/>
        <v>1021.2918347923928</v>
      </c>
      <c r="K24" s="43">
        <f t="shared" si="5"/>
        <v>31.231070544030807</v>
      </c>
    </row>
    <row r="25" spans="1:11" ht="13.5">
      <c r="A25" s="37">
        <v>19</v>
      </c>
      <c r="B25" s="5">
        <v>0.627199074074074</v>
      </c>
      <c r="C25" s="38">
        <v>190</v>
      </c>
      <c r="D25" s="6">
        <v>302</v>
      </c>
      <c r="E25" s="6">
        <f t="shared" si="0"/>
        <v>295</v>
      </c>
      <c r="F25" s="6">
        <v>16</v>
      </c>
      <c r="G25" s="39">
        <f t="shared" si="1"/>
        <v>760</v>
      </c>
      <c r="H25" s="40">
        <f t="shared" si="2"/>
        <v>2650.4346693014763</v>
      </c>
      <c r="I25" s="41">
        <f t="shared" si="3"/>
        <v>-2402.108943894954</v>
      </c>
      <c r="J25" s="42">
        <f t="shared" si="4"/>
        <v>1120.1234565417762</v>
      </c>
      <c r="K25" s="43">
        <f t="shared" si="5"/>
        <v>14.658271445981956</v>
      </c>
    </row>
    <row r="26" spans="1:11" ht="13.5">
      <c r="A26" s="37">
        <v>20</v>
      </c>
      <c r="B26" s="5">
        <v>0.627314814814815</v>
      </c>
      <c r="C26" s="38">
        <v>200</v>
      </c>
      <c r="D26" s="6">
        <v>303</v>
      </c>
      <c r="E26" s="6">
        <f t="shared" si="0"/>
        <v>296</v>
      </c>
      <c r="F26" s="6">
        <v>16</v>
      </c>
      <c r="G26" s="39">
        <f t="shared" si="1"/>
        <v>800</v>
      </c>
      <c r="H26" s="40">
        <f t="shared" si="2"/>
        <v>2789.9312308436593</v>
      </c>
      <c r="I26" s="41">
        <f t="shared" si="3"/>
        <v>-2507.572883166727</v>
      </c>
      <c r="J26" s="42">
        <f t="shared" si="4"/>
        <v>1223.0267815725551</v>
      </c>
      <c r="K26" s="43">
        <f t="shared" si="5"/>
        <v>14.734903049939073</v>
      </c>
    </row>
    <row r="27" spans="1:11" ht="13.5">
      <c r="A27" s="37">
        <v>21</v>
      </c>
      <c r="B27" s="5">
        <v>0.627430555555556</v>
      </c>
      <c r="C27" s="38">
        <v>210</v>
      </c>
      <c r="D27" s="6">
        <v>303</v>
      </c>
      <c r="E27" s="6">
        <f t="shared" si="0"/>
        <v>296</v>
      </c>
      <c r="F27" s="6">
        <v>16</v>
      </c>
      <c r="G27" s="39">
        <f t="shared" si="1"/>
        <v>840</v>
      </c>
      <c r="H27" s="40">
        <f t="shared" si="2"/>
        <v>2929.427792385842</v>
      </c>
      <c r="I27" s="41">
        <f t="shared" si="3"/>
        <v>-2632.9515273250636</v>
      </c>
      <c r="J27" s="42">
        <f t="shared" si="4"/>
        <v>1284.1781206511828</v>
      </c>
      <c r="K27" s="43">
        <f t="shared" si="5"/>
        <v>13.949656154218308</v>
      </c>
    </row>
    <row r="28" spans="1:11" ht="13.5">
      <c r="A28" s="37">
        <v>22</v>
      </c>
      <c r="B28" s="5">
        <v>0.627546296296297</v>
      </c>
      <c r="C28" s="38">
        <v>220</v>
      </c>
      <c r="D28" s="6">
        <v>304</v>
      </c>
      <c r="E28" s="6">
        <f t="shared" si="0"/>
        <v>297</v>
      </c>
      <c r="F28" s="6">
        <v>15</v>
      </c>
      <c r="G28" s="39">
        <f t="shared" si="1"/>
        <v>880</v>
      </c>
      <c r="H28" s="40">
        <f t="shared" si="2"/>
        <v>3284.2043314333087</v>
      </c>
      <c r="I28" s="41">
        <f t="shared" si="3"/>
        <v>-2926.2466338546187</v>
      </c>
      <c r="J28" s="42">
        <f t="shared" si="4"/>
        <v>1490.999238249242</v>
      </c>
      <c r="K28" s="43">
        <f t="shared" si="5"/>
        <v>35.88829812051462</v>
      </c>
    </row>
    <row r="29" spans="1:11" ht="13.5">
      <c r="A29" s="37">
        <v>23</v>
      </c>
      <c r="B29" s="5">
        <v>0.627662037037038</v>
      </c>
      <c r="C29" s="38">
        <v>230</v>
      </c>
      <c r="D29" s="6">
        <v>305</v>
      </c>
      <c r="E29" s="6">
        <f t="shared" si="0"/>
        <v>298</v>
      </c>
      <c r="F29" s="6">
        <v>15</v>
      </c>
      <c r="G29" s="39">
        <f t="shared" si="1"/>
        <v>920</v>
      </c>
      <c r="H29" s="40">
        <f t="shared" si="2"/>
        <v>3433.4863464984587</v>
      </c>
      <c r="I29" s="41">
        <f t="shared" si="3"/>
        <v>-3031.5875803136146</v>
      </c>
      <c r="J29" s="42">
        <f t="shared" si="4"/>
        <v>1611.9259395144607</v>
      </c>
      <c r="K29" s="43">
        <f t="shared" si="5"/>
        <v>16.037450570388202</v>
      </c>
    </row>
    <row r="30" spans="1:11" ht="13.5">
      <c r="A30" s="44">
        <v>24</v>
      </c>
      <c r="B30" s="8">
        <v>0.627777777777779</v>
      </c>
      <c r="C30" s="45">
        <v>240</v>
      </c>
      <c r="D30" s="9">
        <v>306</v>
      </c>
      <c r="E30" s="9">
        <f t="shared" si="0"/>
        <v>299</v>
      </c>
      <c r="F30" s="9">
        <v>15</v>
      </c>
      <c r="G30" s="46">
        <f t="shared" si="1"/>
        <v>960</v>
      </c>
      <c r="H30" s="47">
        <f t="shared" si="2"/>
        <v>3582.7683615636092</v>
      </c>
      <c r="I30" s="48">
        <f t="shared" si="3"/>
        <v>-3133.5588156465383</v>
      </c>
      <c r="J30" s="49">
        <f t="shared" si="4"/>
        <v>1736.962371931256</v>
      </c>
      <c r="K30" s="50">
        <f t="shared" si="5"/>
        <v>16.134510301475636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1" sqref="A1"/>
    </sheetView>
  </sheetViews>
  <sheetFormatPr defaultColWidth="9.00390625" defaultRowHeight="13.5"/>
  <cols>
    <col min="1" max="1" width="9.875" style="0" customWidth="1"/>
    <col min="2" max="2" width="5.625" style="0" customWidth="1"/>
    <col min="3" max="3" width="4.375" style="0" customWidth="1"/>
    <col min="4" max="4" width="3.125" style="0" customWidth="1"/>
    <col min="5" max="5" width="9.375" style="0" customWidth="1"/>
    <col min="6" max="6" width="5.125" style="0" customWidth="1"/>
    <col min="7" max="7" width="4.375" style="0" customWidth="1"/>
    <col min="8" max="8" width="2.625" style="0" customWidth="1"/>
    <col min="9" max="9" width="9.50390625" style="0" customWidth="1"/>
    <col min="10" max="10" width="5.50390625" style="0" customWidth="1"/>
    <col min="11" max="11" width="5.375" style="0" customWidth="1"/>
    <col min="12" max="12" width="2.00390625" style="0" customWidth="1"/>
    <col min="13" max="13" width="9.50390625" style="0" customWidth="1"/>
    <col min="14" max="14" width="5.25390625" style="0" customWidth="1"/>
    <col min="15" max="15" width="4.125" style="0" customWidth="1"/>
  </cols>
  <sheetData>
    <row r="1" spans="1:2" ht="13.5">
      <c r="A1" s="1" t="s">
        <v>1</v>
      </c>
      <c r="B1" t="s">
        <v>2</v>
      </c>
    </row>
    <row r="2" ht="13.5">
      <c r="A2" s="2" t="s">
        <v>53</v>
      </c>
    </row>
    <row r="3" spans="1:15" ht="13.5">
      <c r="A3" s="10" t="s">
        <v>5</v>
      </c>
      <c r="B3" s="10"/>
      <c r="C3" s="10"/>
      <c r="E3" s="10" t="s">
        <v>6</v>
      </c>
      <c r="F3" s="10"/>
      <c r="G3" s="10"/>
      <c r="I3" s="10" t="s">
        <v>3</v>
      </c>
      <c r="J3" s="10"/>
      <c r="K3" s="10"/>
      <c r="M3" s="10" t="s">
        <v>4</v>
      </c>
      <c r="N3" s="10"/>
      <c r="O3" s="10"/>
    </row>
    <row r="4" spans="1:15" ht="13.5">
      <c r="A4" s="11" t="s">
        <v>7</v>
      </c>
      <c r="B4" s="11" t="s">
        <v>8</v>
      </c>
      <c r="C4" s="11" t="s">
        <v>9</v>
      </c>
      <c r="E4" s="11" t="s">
        <v>7</v>
      </c>
      <c r="F4" s="11" t="s">
        <v>8</v>
      </c>
      <c r="G4" s="11" t="s">
        <v>9</v>
      </c>
      <c r="I4" s="11" t="s">
        <v>7</v>
      </c>
      <c r="J4" s="11" t="s">
        <v>8</v>
      </c>
      <c r="K4" s="11" t="s">
        <v>9</v>
      </c>
      <c r="M4" s="11" t="s">
        <v>7</v>
      </c>
      <c r="N4" s="11" t="s">
        <v>8</v>
      </c>
      <c r="O4" s="11" t="s">
        <v>9</v>
      </c>
    </row>
    <row r="5" spans="1:15" ht="13.5">
      <c r="A5" s="3">
        <v>0.625</v>
      </c>
      <c r="B5" s="4" t="s">
        <v>11</v>
      </c>
      <c r="C5" s="4" t="s">
        <v>12</v>
      </c>
      <c r="E5" s="3">
        <v>0.638888888888889</v>
      </c>
      <c r="F5" s="4" t="s">
        <v>11</v>
      </c>
      <c r="G5" s="4" t="s">
        <v>12</v>
      </c>
      <c r="I5" s="3">
        <v>0.65625</v>
      </c>
      <c r="J5" s="4" t="s">
        <v>11</v>
      </c>
      <c r="K5" s="4" t="s">
        <v>12</v>
      </c>
      <c r="M5" s="3">
        <v>0.6666666666666666</v>
      </c>
      <c r="N5" s="4" t="s">
        <v>11</v>
      </c>
      <c r="O5" s="4" t="s">
        <v>12</v>
      </c>
    </row>
    <row r="6" spans="1:15" ht="13.5">
      <c r="A6" s="5">
        <v>0.6251157407407407</v>
      </c>
      <c r="B6" s="6">
        <v>290</v>
      </c>
      <c r="C6" s="6">
        <v>28</v>
      </c>
      <c r="E6" s="5">
        <v>0.6390046296296296</v>
      </c>
      <c r="F6" s="6">
        <v>304</v>
      </c>
      <c r="G6" s="6">
        <v>40</v>
      </c>
      <c r="I6" s="5">
        <v>0.6563657407407407</v>
      </c>
      <c r="J6" s="6">
        <v>284</v>
      </c>
      <c r="K6" s="6">
        <v>36</v>
      </c>
      <c r="M6" s="5">
        <v>0.6667824074074074</v>
      </c>
      <c r="N6" s="6">
        <v>276</v>
      </c>
      <c r="O6" s="6">
        <v>45</v>
      </c>
    </row>
    <row r="7" spans="1:15" ht="13.5">
      <c r="A7" s="5">
        <v>0.6252314814814816</v>
      </c>
      <c r="B7" s="6">
        <v>289</v>
      </c>
      <c r="C7" s="6">
        <v>24</v>
      </c>
      <c r="E7" s="5">
        <v>0.6391203703703704</v>
      </c>
      <c r="F7" s="6">
        <v>283</v>
      </c>
      <c r="G7" s="6">
        <v>46</v>
      </c>
      <c r="I7" s="5">
        <v>0.6564814814814816</v>
      </c>
      <c r="J7" s="6">
        <v>286</v>
      </c>
      <c r="K7" s="6">
        <v>28</v>
      </c>
      <c r="M7" s="5">
        <v>0.6668981481481482</v>
      </c>
      <c r="N7" s="6">
        <v>299</v>
      </c>
      <c r="O7" s="6">
        <v>33</v>
      </c>
    </row>
    <row r="8" spans="1:15" ht="13.5">
      <c r="A8" s="5">
        <v>0.6253472222222222</v>
      </c>
      <c r="B8" s="6">
        <v>289</v>
      </c>
      <c r="C8" s="6">
        <v>21</v>
      </c>
      <c r="E8" s="5">
        <v>0.6392361111111111</v>
      </c>
      <c r="F8" s="6">
        <v>284</v>
      </c>
      <c r="G8" s="6">
        <v>55</v>
      </c>
      <c r="I8" s="5">
        <v>0.6565972222222222</v>
      </c>
      <c r="J8" s="6">
        <v>283</v>
      </c>
      <c r="K8" s="6">
        <v>25</v>
      </c>
      <c r="M8" s="5">
        <v>0.6670138888888889</v>
      </c>
      <c r="N8" s="6">
        <v>293</v>
      </c>
      <c r="O8" s="6">
        <v>33</v>
      </c>
    </row>
    <row r="9" spans="1:15" ht="13.5">
      <c r="A9" s="5">
        <v>0.625462962962963</v>
      </c>
      <c r="B9" s="6">
        <v>289</v>
      </c>
      <c r="C9" s="6">
        <v>21</v>
      </c>
      <c r="E9" s="5">
        <v>0.6393518518518518</v>
      </c>
      <c r="F9" s="6">
        <v>295</v>
      </c>
      <c r="G9" s="6">
        <v>40</v>
      </c>
      <c r="H9" t="s">
        <v>51</v>
      </c>
      <c r="I9" s="5">
        <v>0.656712962962963</v>
      </c>
      <c r="J9" s="6">
        <v>286</v>
      </c>
      <c r="K9" s="6">
        <v>25</v>
      </c>
      <c r="M9" s="5">
        <v>0.6671296296296297</v>
      </c>
      <c r="N9" s="6">
        <v>289</v>
      </c>
      <c r="O9" s="6">
        <v>29</v>
      </c>
    </row>
    <row r="10" spans="1:15" ht="13.5">
      <c r="A10" s="5">
        <v>0.6255787037037037</v>
      </c>
      <c r="B10" s="6">
        <v>291</v>
      </c>
      <c r="C10" s="6">
        <v>20</v>
      </c>
      <c r="E10" s="5">
        <v>0.6394675925925926</v>
      </c>
      <c r="F10" s="6">
        <v>296</v>
      </c>
      <c r="G10" s="6">
        <v>30</v>
      </c>
      <c r="I10" s="5">
        <v>0.6568287037037037</v>
      </c>
      <c r="J10" s="6">
        <v>286</v>
      </c>
      <c r="K10" s="6">
        <v>23</v>
      </c>
      <c r="M10" s="5">
        <v>0.6672453703703703</v>
      </c>
      <c r="N10" s="6">
        <v>297</v>
      </c>
      <c r="O10" s="6">
        <v>27</v>
      </c>
    </row>
    <row r="11" spans="1:15" ht="13.5">
      <c r="A11" s="5">
        <v>0.6256944444444444</v>
      </c>
      <c r="B11" s="6">
        <v>289</v>
      </c>
      <c r="C11" s="6">
        <v>20</v>
      </c>
      <c r="E11" s="5">
        <v>0.6395833333333333</v>
      </c>
      <c r="F11" s="6">
        <v>296</v>
      </c>
      <c r="G11" s="6">
        <v>28</v>
      </c>
      <c r="I11" s="5">
        <v>0.6569444444444444</v>
      </c>
      <c r="J11" s="6">
        <v>290</v>
      </c>
      <c r="K11" s="6">
        <v>22</v>
      </c>
      <c r="M11" s="5">
        <v>0.6673611111111111</v>
      </c>
      <c r="N11" s="6">
        <v>294</v>
      </c>
      <c r="O11" s="6">
        <v>25</v>
      </c>
    </row>
    <row r="12" spans="1:15" ht="13.5">
      <c r="A12" s="5">
        <v>0.6258101851851852</v>
      </c>
      <c r="B12" s="6">
        <v>289</v>
      </c>
      <c r="C12" s="6">
        <v>20</v>
      </c>
      <c r="E12" s="5">
        <v>0.6396990740740741</v>
      </c>
      <c r="F12" s="6">
        <v>296</v>
      </c>
      <c r="G12" s="6">
        <v>29</v>
      </c>
      <c r="I12" s="5">
        <v>0.6570601851851852</v>
      </c>
      <c r="J12" s="6">
        <v>289</v>
      </c>
      <c r="K12" s="6">
        <v>23</v>
      </c>
      <c r="M12" s="5">
        <v>0.6674768518518519</v>
      </c>
      <c r="N12" s="6">
        <v>299</v>
      </c>
      <c r="O12" s="6">
        <v>23</v>
      </c>
    </row>
    <row r="13" spans="1:15" ht="13.5">
      <c r="A13" s="5">
        <v>0.6259259259259259</v>
      </c>
      <c r="B13" s="6">
        <v>292</v>
      </c>
      <c r="C13" s="6">
        <v>20</v>
      </c>
      <c r="E13" s="5">
        <v>0.6398148148148148</v>
      </c>
      <c r="F13" s="6">
        <v>291</v>
      </c>
      <c r="G13" s="6">
        <v>29</v>
      </c>
      <c r="I13" s="5">
        <v>0.6571759259259259</v>
      </c>
      <c r="J13" s="6">
        <v>288</v>
      </c>
      <c r="K13" s="6">
        <v>24</v>
      </c>
      <c r="M13" s="5">
        <v>0.6675925925925926</v>
      </c>
      <c r="N13" s="6">
        <v>295</v>
      </c>
      <c r="O13" s="6">
        <v>21</v>
      </c>
    </row>
    <row r="14" spans="1:15" ht="13.5">
      <c r="A14" s="5">
        <v>0.6260416666666667</v>
      </c>
      <c r="B14" s="6">
        <v>290</v>
      </c>
      <c r="C14" s="6">
        <v>20</v>
      </c>
      <c r="E14" s="5">
        <v>0.6399305555555556</v>
      </c>
      <c r="F14" s="6">
        <v>297</v>
      </c>
      <c r="G14" s="6">
        <v>28</v>
      </c>
      <c r="I14" s="5">
        <v>0.6572916666666667</v>
      </c>
      <c r="J14" s="6">
        <v>291</v>
      </c>
      <c r="K14" s="6">
        <v>25</v>
      </c>
      <c r="M14" s="5">
        <v>0.6677083333333332</v>
      </c>
      <c r="N14" s="6">
        <v>297</v>
      </c>
      <c r="O14" s="6">
        <v>23</v>
      </c>
    </row>
    <row r="15" spans="1:15" ht="13.5">
      <c r="A15" s="5">
        <v>0.6261574074074074</v>
      </c>
      <c r="B15" s="6">
        <v>293</v>
      </c>
      <c r="C15" s="6">
        <v>19</v>
      </c>
      <c r="E15" s="5">
        <v>0.6400462962962963</v>
      </c>
      <c r="F15" s="6">
        <v>302</v>
      </c>
      <c r="G15" s="6">
        <v>25</v>
      </c>
      <c r="I15" s="5">
        <v>0.6574074074074074</v>
      </c>
      <c r="J15" s="6">
        <v>292</v>
      </c>
      <c r="K15" s="6">
        <v>26</v>
      </c>
      <c r="M15" s="5">
        <v>0.6678240740740741</v>
      </c>
      <c r="N15" s="6">
        <v>292</v>
      </c>
      <c r="O15" s="6">
        <v>21</v>
      </c>
    </row>
    <row r="16" spans="1:15" ht="13.5">
      <c r="A16" s="5">
        <v>0.6262731481481482</v>
      </c>
      <c r="B16" s="6">
        <v>293</v>
      </c>
      <c r="C16" s="6">
        <v>19</v>
      </c>
      <c r="E16" s="5">
        <v>0.640162037037037</v>
      </c>
      <c r="F16" s="6">
        <v>302</v>
      </c>
      <c r="G16" s="6">
        <v>26</v>
      </c>
      <c r="I16" s="5">
        <v>0.6575231481481482</v>
      </c>
      <c r="J16" s="6">
        <v>297</v>
      </c>
      <c r="K16" s="6">
        <v>26</v>
      </c>
      <c r="M16" s="5">
        <v>0.6679398148148148</v>
      </c>
      <c r="N16" s="6">
        <v>300</v>
      </c>
      <c r="O16" s="6">
        <v>22</v>
      </c>
    </row>
    <row r="17" spans="1:15" ht="13.5">
      <c r="A17" s="5">
        <v>0.6263888888888889</v>
      </c>
      <c r="B17" s="6">
        <v>294</v>
      </c>
      <c r="C17" s="6">
        <v>18</v>
      </c>
      <c r="E17" s="5">
        <v>0.6402777777777778</v>
      </c>
      <c r="F17" s="6">
        <v>303</v>
      </c>
      <c r="G17" s="6">
        <v>26</v>
      </c>
      <c r="I17" s="5">
        <v>0.6576388888888889</v>
      </c>
      <c r="J17" s="6">
        <v>296</v>
      </c>
      <c r="K17" s="6">
        <v>26</v>
      </c>
      <c r="M17" s="5">
        <v>0.6680555555555556</v>
      </c>
      <c r="N17" s="6">
        <v>299</v>
      </c>
      <c r="O17" s="6">
        <v>21</v>
      </c>
    </row>
    <row r="18" spans="1:15" ht="13.5">
      <c r="A18" s="5">
        <v>0.6265046296296296</v>
      </c>
      <c r="B18" s="6">
        <v>295</v>
      </c>
      <c r="C18" s="6">
        <v>19</v>
      </c>
      <c r="E18" s="5">
        <v>0.6403935185185184</v>
      </c>
      <c r="F18" s="6">
        <v>303</v>
      </c>
      <c r="G18" s="6">
        <v>27</v>
      </c>
      <c r="I18" s="5">
        <v>0.6577546296296296</v>
      </c>
      <c r="J18" s="6">
        <v>300</v>
      </c>
      <c r="K18" s="6">
        <v>26</v>
      </c>
      <c r="M18" s="5">
        <v>0.6681712962962963</v>
      </c>
      <c r="N18" s="6">
        <v>297</v>
      </c>
      <c r="O18" s="6">
        <v>21</v>
      </c>
    </row>
    <row r="19" spans="1:15" ht="13.5">
      <c r="A19" s="5">
        <v>0.6266203703703704</v>
      </c>
      <c r="B19" s="6">
        <v>298</v>
      </c>
      <c r="C19" s="6">
        <v>18</v>
      </c>
      <c r="E19" s="5">
        <v>0.6405092592592593</v>
      </c>
      <c r="F19" s="6">
        <v>303</v>
      </c>
      <c r="G19" s="6">
        <v>26</v>
      </c>
      <c r="I19" s="5">
        <v>0.6578703703703704</v>
      </c>
      <c r="J19" s="6">
        <v>302</v>
      </c>
      <c r="K19" s="6">
        <v>26</v>
      </c>
      <c r="M19" s="5">
        <v>0.668287037037037</v>
      </c>
      <c r="N19" s="6">
        <v>300</v>
      </c>
      <c r="O19" s="6">
        <v>21</v>
      </c>
    </row>
    <row r="20" spans="1:15" ht="13.5">
      <c r="A20" s="5">
        <v>0.626736111111111</v>
      </c>
      <c r="B20" s="6">
        <v>298</v>
      </c>
      <c r="C20" s="6">
        <v>19</v>
      </c>
      <c r="E20" s="5">
        <v>0.640625</v>
      </c>
      <c r="F20" s="6">
        <v>307</v>
      </c>
      <c r="G20" s="6">
        <v>27</v>
      </c>
      <c r="I20" s="5">
        <v>0.657986111111111</v>
      </c>
      <c r="J20" s="6">
        <v>306</v>
      </c>
      <c r="K20" s="6">
        <v>26</v>
      </c>
      <c r="M20" s="5">
        <v>0.6684027777777778</v>
      </c>
      <c r="N20" s="6">
        <v>299</v>
      </c>
      <c r="O20" s="6">
        <v>21</v>
      </c>
    </row>
    <row r="21" spans="1:15" ht="13.5">
      <c r="A21" s="5">
        <v>0.6268518518518519</v>
      </c>
      <c r="B21" s="6">
        <v>298</v>
      </c>
      <c r="C21" s="6">
        <v>16</v>
      </c>
      <c r="E21" s="5">
        <v>0.6407407407407407</v>
      </c>
      <c r="F21" s="6">
        <v>305</v>
      </c>
      <c r="G21" s="6">
        <v>28</v>
      </c>
      <c r="I21" s="8">
        <v>0.6581018518518519</v>
      </c>
      <c r="J21" s="9">
        <v>308</v>
      </c>
      <c r="K21" s="9">
        <v>26</v>
      </c>
      <c r="M21" s="5">
        <v>0.6685185185185185</v>
      </c>
      <c r="N21" s="6">
        <v>304</v>
      </c>
      <c r="O21" s="6">
        <v>22</v>
      </c>
    </row>
    <row r="22" spans="1:15" ht="13.5">
      <c r="A22" s="5">
        <v>0.6269675925925926</v>
      </c>
      <c r="B22" s="6">
        <v>298</v>
      </c>
      <c r="C22" s="6">
        <v>17</v>
      </c>
      <c r="E22" s="5">
        <v>0.6408564814814816</v>
      </c>
      <c r="F22" s="6">
        <v>305</v>
      </c>
      <c r="G22" s="6">
        <v>27</v>
      </c>
      <c r="I22" s="12"/>
      <c r="J22" s="13"/>
      <c r="K22" s="13"/>
      <c r="M22" s="5">
        <v>0.6686342592592592</v>
      </c>
      <c r="N22" s="6">
        <v>300</v>
      </c>
      <c r="O22" s="6">
        <v>22</v>
      </c>
    </row>
    <row r="23" spans="1:15" ht="13.5">
      <c r="A23" s="7">
        <v>3.127083333333333</v>
      </c>
      <c r="B23" s="6">
        <v>301</v>
      </c>
      <c r="C23" s="6">
        <v>16</v>
      </c>
      <c r="E23" s="5">
        <v>0.6409722222222222</v>
      </c>
      <c r="F23" s="6">
        <v>307</v>
      </c>
      <c r="G23" s="6">
        <v>28</v>
      </c>
      <c r="M23" s="5">
        <v>0.66875</v>
      </c>
      <c r="N23" s="6">
        <v>305</v>
      </c>
      <c r="O23" s="6">
        <v>22</v>
      </c>
    </row>
    <row r="24" spans="1:15" ht="13.5">
      <c r="A24" s="5">
        <v>0.627199074074074</v>
      </c>
      <c r="B24" s="6">
        <v>302</v>
      </c>
      <c r="C24" s="6">
        <v>16</v>
      </c>
      <c r="E24" s="5">
        <v>0.641087962962963</v>
      </c>
      <c r="F24" s="6">
        <v>309</v>
      </c>
      <c r="G24" s="6">
        <v>27</v>
      </c>
      <c r="M24" s="5">
        <v>0.6688657407407407</v>
      </c>
      <c r="N24" s="6">
        <v>306</v>
      </c>
      <c r="O24" s="6">
        <v>22</v>
      </c>
    </row>
    <row r="25" spans="1:15" ht="13.5">
      <c r="A25" s="5">
        <v>0.6273148148148148</v>
      </c>
      <c r="B25" s="6">
        <v>303</v>
      </c>
      <c r="C25" s="6">
        <v>16</v>
      </c>
      <c r="E25" s="5">
        <v>0.6412037037037037</v>
      </c>
      <c r="F25" s="6">
        <v>312</v>
      </c>
      <c r="G25" s="6">
        <v>27</v>
      </c>
      <c r="M25" s="5">
        <v>0.6689814814814815</v>
      </c>
      <c r="N25" s="6">
        <v>307</v>
      </c>
      <c r="O25" s="6">
        <v>21</v>
      </c>
    </row>
    <row r="26" spans="1:15" ht="13.5">
      <c r="A26" s="5">
        <v>0.6274305555555556</v>
      </c>
      <c r="B26" s="6">
        <v>303</v>
      </c>
      <c r="C26" s="6">
        <v>16</v>
      </c>
      <c r="E26" s="5">
        <v>0.6413194444444444</v>
      </c>
      <c r="F26" s="6">
        <v>304</v>
      </c>
      <c r="G26" s="6">
        <v>27</v>
      </c>
      <c r="M26" s="5">
        <v>0.6690972222222222</v>
      </c>
      <c r="N26" s="6">
        <v>325</v>
      </c>
      <c r="O26" s="6">
        <v>22</v>
      </c>
    </row>
    <row r="27" spans="1:15" ht="13.5">
      <c r="A27" s="5">
        <v>0.6275462962962963</v>
      </c>
      <c r="B27" s="6">
        <v>304</v>
      </c>
      <c r="C27" s="6">
        <v>15</v>
      </c>
      <c r="E27" s="5">
        <v>0.6414351851851852</v>
      </c>
      <c r="F27" s="6">
        <v>311</v>
      </c>
      <c r="G27" s="6">
        <v>27</v>
      </c>
      <c r="M27" s="5">
        <v>0.669212962962963</v>
      </c>
      <c r="N27" s="6">
        <v>310</v>
      </c>
      <c r="O27" s="6">
        <v>21</v>
      </c>
    </row>
    <row r="28" spans="1:15" ht="13.5">
      <c r="A28" s="5">
        <v>0.627662037037037</v>
      </c>
      <c r="B28" s="6">
        <v>305</v>
      </c>
      <c r="C28" s="6">
        <v>15</v>
      </c>
      <c r="E28" s="5">
        <v>0.6415509259259259</v>
      </c>
      <c r="F28" s="6">
        <v>311</v>
      </c>
      <c r="G28" s="6">
        <v>27</v>
      </c>
      <c r="M28" s="5">
        <v>0.6693287037037038</v>
      </c>
      <c r="N28" s="6">
        <v>310</v>
      </c>
      <c r="O28" s="6">
        <v>21</v>
      </c>
    </row>
    <row r="29" spans="1:15" ht="13.5">
      <c r="A29" s="8">
        <v>0.6277777777777778</v>
      </c>
      <c r="B29" s="9">
        <v>306</v>
      </c>
      <c r="C29" s="9">
        <v>15</v>
      </c>
      <c r="E29" s="5">
        <v>0.6416666666666667</v>
      </c>
      <c r="F29" s="6">
        <v>314</v>
      </c>
      <c r="G29" s="6">
        <v>26</v>
      </c>
      <c r="M29" s="5">
        <v>0.6694444444444444</v>
      </c>
      <c r="N29" s="6">
        <v>309</v>
      </c>
      <c r="O29" s="6">
        <v>21</v>
      </c>
    </row>
    <row r="30" spans="5:15" ht="13.5">
      <c r="E30" s="5">
        <v>0.6417824074074074</v>
      </c>
      <c r="F30" s="6">
        <v>311</v>
      </c>
      <c r="G30" s="6">
        <v>26</v>
      </c>
      <c r="M30" s="5">
        <v>0.6695601851851851</v>
      </c>
      <c r="N30" s="6">
        <v>311</v>
      </c>
      <c r="O30" s="6">
        <v>21</v>
      </c>
    </row>
    <row r="31" spans="5:15" ht="13.5">
      <c r="E31" s="5">
        <v>0.6418981481481482</v>
      </c>
      <c r="F31" s="6">
        <v>312</v>
      </c>
      <c r="G31" s="6">
        <v>26</v>
      </c>
      <c r="M31" s="5">
        <v>0.669675925925926</v>
      </c>
      <c r="N31" s="6">
        <v>314</v>
      </c>
      <c r="O31" s="6">
        <v>21</v>
      </c>
    </row>
    <row r="32" spans="5:15" ht="13.5">
      <c r="E32" s="5">
        <v>0.6420138888888889</v>
      </c>
      <c r="F32" s="6">
        <v>316</v>
      </c>
      <c r="G32" s="6">
        <v>25</v>
      </c>
      <c r="M32" s="5">
        <v>0.6697916666666667</v>
      </c>
      <c r="N32" s="6">
        <v>314</v>
      </c>
      <c r="O32" s="6">
        <v>20</v>
      </c>
    </row>
    <row r="33" spans="5:15" ht="13.5">
      <c r="E33" s="5">
        <v>0.6421296296296296</v>
      </c>
      <c r="F33" s="6">
        <v>319</v>
      </c>
      <c r="G33" s="6">
        <v>25</v>
      </c>
      <c r="M33" s="8">
        <v>0.6699074074074075</v>
      </c>
      <c r="N33" s="9">
        <v>315</v>
      </c>
      <c r="O33" s="9">
        <v>21</v>
      </c>
    </row>
    <row r="34" spans="1:7" ht="13.5">
      <c r="A34" s="12"/>
      <c r="B34" s="13"/>
      <c r="C34" s="13"/>
      <c r="E34" s="5">
        <v>0.6422453703703704</v>
      </c>
      <c r="F34" s="6">
        <v>319</v>
      </c>
      <c r="G34" s="6">
        <v>25</v>
      </c>
    </row>
    <row r="35" spans="5:7" ht="13.5">
      <c r="E35" s="5">
        <v>0.642361111111111</v>
      </c>
      <c r="F35" s="6">
        <v>319</v>
      </c>
      <c r="G35" s="6">
        <v>25</v>
      </c>
    </row>
    <row r="36" spans="5:8" ht="13.5">
      <c r="E36" s="8">
        <v>0.6424768518518519</v>
      </c>
      <c r="F36" s="9">
        <v>319</v>
      </c>
      <c r="G36" s="9">
        <v>25</v>
      </c>
      <c r="H36" t="s">
        <v>52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J6" sqref="J6:K21"/>
    </sheetView>
  </sheetViews>
  <sheetFormatPr defaultColWidth="9.00390625" defaultRowHeight="13.5"/>
  <cols>
    <col min="1" max="1" width="9.875" style="0" customWidth="1"/>
    <col min="2" max="2" width="5.625" style="0" customWidth="1"/>
    <col min="3" max="3" width="4.375" style="0" customWidth="1"/>
    <col min="4" max="4" width="3.125" style="0" customWidth="1"/>
    <col min="5" max="5" width="9.375" style="0" customWidth="1"/>
    <col min="6" max="6" width="5.125" style="0" customWidth="1"/>
    <col min="7" max="7" width="4.375" style="0" customWidth="1"/>
    <col min="8" max="8" width="2.625" style="0" customWidth="1"/>
    <col min="9" max="9" width="9.50390625" style="0" customWidth="1"/>
    <col min="10" max="10" width="5.50390625" style="0" customWidth="1"/>
    <col min="11" max="11" width="5.375" style="0" customWidth="1"/>
    <col min="12" max="12" width="2.00390625" style="0" customWidth="1"/>
    <col min="13" max="13" width="9.50390625" style="0" customWidth="1"/>
    <col min="14" max="14" width="5.25390625" style="0" customWidth="1"/>
    <col min="15" max="15" width="4.125" style="0" customWidth="1"/>
  </cols>
  <sheetData>
    <row r="1" spans="1:2" ht="13.5">
      <c r="A1" s="1" t="s">
        <v>1</v>
      </c>
      <c r="B1" t="s">
        <v>2</v>
      </c>
    </row>
    <row r="2" ht="13.5">
      <c r="A2" s="2" t="s">
        <v>26</v>
      </c>
    </row>
    <row r="3" spans="1:15" ht="13.5">
      <c r="A3" s="10" t="s">
        <v>5</v>
      </c>
      <c r="B3" s="10"/>
      <c r="C3" s="10"/>
      <c r="E3" s="10" t="s">
        <v>6</v>
      </c>
      <c r="F3" s="10"/>
      <c r="G3" s="10"/>
      <c r="I3" s="10" t="s">
        <v>3</v>
      </c>
      <c r="J3" s="10"/>
      <c r="K3" s="10"/>
      <c r="M3" s="10" t="s">
        <v>4</v>
      </c>
      <c r="N3" s="10"/>
      <c r="O3" s="10"/>
    </row>
    <row r="4" spans="1:15" ht="13.5">
      <c r="A4" s="11" t="s">
        <v>7</v>
      </c>
      <c r="B4" s="11" t="s">
        <v>8</v>
      </c>
      <c r="C4" s="11" t="s">
        <v>9</v>
      </c>
      <c r="E4" s="11" t="s">
        <v>7</v>
      </c>
      <c r="F4" s="11" t="s">
        <v>8</v>
      </c>
      <c r="G4" s="11" t="s">
        <v>9</v>
      </c>
      <c r="I4" s="11" t="s">
        <v>7</v>
      </c>
      <c r="J4" s="11" t="s">
        <v>8</v>
      </c>
      <c r="K4" s="11" t="s">
        <v>9</v>
      </c>
      <c r="M4" s="11" t="s">
        <v>7</v>
      </c>
      <c r="N4" s="11" t="s">
        <v>8</v>
      </c>
      <c r="O4" s="11" t="s">
        <v>9</v>
      </c>
    </row>
    <row r="5" spans="1:15" ht="13.5">
      <c r="A5" s="3">
        <v>0.625</v>
      </c>
      <c r="B5" s="4" t="s">
        <v>11</v>
      </c>
      <c r="C5" s="4" t="s">
        <v>12</v>
      </c>
      <c r="E5" s="3">
        <v>0.638888888888889</v>
      </c>
      <c r="F5" s="4" t="s">
        <v>11</v>
      </c>
      <c r="G5" s="4" t="s">
        <v>12</v>
      </c>
      <c r="I5" s="3">
        <v>0.65625</v>
      </c>
      <c r="J5" s="4" t="s">
        <v>11</v>
      </c>
      <c r="K5" s="4" t="s">
        <v>12</v>
      </c>
      <c r="M5" s="3">
        <v>0.6666666666666666</v>
      </c>
      <c r="N5" s="4" t="s">
        <v>11</v>
      </c>
      <c r="O5" s="4" t="s">
        <v>12</v>
      </c>
    </row>
    <row r="6" spans="1:15" ht="13.5">
      <c r="A6" s="5">
        <v>0.6251157407407407</v>
      </c>
      <c r="B6" s="6">
        <v>290</v>
      </c>
      <c r="C6" s="6">
        <v>28</v>
      </c>
      <c r="E6" s="5">
        <v>0.6390046296296296</v>
      </c>
      <c r="F6" s="6">
        <v>304</v>
      </c>
      <c r="G6" s="6">
        <v>40</v>
      </c>
      <c r="I6" s="5">
        <v>0.6563657407407407</v>
      </c>
      <c r="J6" s="6">
        <v>284</v>
      </c>
      <c r="K6" s="6">
        <v>36</v>
      </c>
      <c r="M6" s="5">
        <v>0.6667824074074074</v>
      </c>
      <c r="N6" s="6" t="s">
        <v>0</v>
      </c>
      <c r="O6" s="6">
        <v>40</v>
      </c>
    </row>
    <row r="7" spans="1:15" ht="13.5">
      <c r="A7" s="5">
        <v>0.6252314814814816</v>
      </c>
      <c r="B7" s="6">
        <v>289</v>
      </c>
      <c r="C7" s="6">
        <v>24</v>
      </c>
      <c r="E7" s="5">
        <v>0.6391203703703704</v>
      </c>
      <c r="F7" s="6">
        <v>283</v>
      </c>
      <c r="G7" s="6">
        <v>46</v>
      </c>
      <c r="I7" s="5">
        <v>0.6564814814814816</v>
      </c>
      <c r="J7" s="6">
        <v>286</v>
      </c>
      <c r="K7" s="6">
        <v>28</v>
      </c>
      <c r="M7" s="5">
        <v>0.6668981481481482</v>
      </c>
      <c r="N7" s="6">
        <v>299</v>
      </c>
      <c r="O7" s="6">
        <v>33</v>
      </c>
    </row>
    <row r="8" spans="1:15" ht="13.5">
      <c r="A8" s="5">
        <v>0.6253472222222222</v>
      </c>
      <c r="B8" s="6">
        <v>289</v>
      </c>
      <c r="C8" s="6">
        <v>21</v>
      </c>
      <c r="E8" s="5">
        <v>0.6392361111111111</v>
      </c>
      <c r="F8" s="6">
        <v>284</v>
      </c>
      <c r="G8" s="6">
        <v>55</v>
      </c>
      <c r="I8" s="5">
        <v>0.6565972222222222</v>
      </c>
      <c r="J8" s="6">
        <v>283</v>
      </c>
      <c r="K8" s="6">
        <v>25</v>
      </c>
      <c r="M8" s="5">
        <v>0.6670138888888889</v>
      </c>
      <c r="N8" s="6">
        <v>292</v>
      </c>
      <c r="O8" s="6">
        <v>29</v>
      </c>
    </row>
    <row r="9" spans="1:15" ht="13.5">
      <c r="A9" s="5">
        <v>0.625462962962963</v>
      </c>
      <c r="B9" s="6">
        <v>289</v>
      </c>
      <c r="C9" s="6">
        <v>21</v>
      </c>
      <c r="E9" s="5">
        <v>0.6393518518518518</v>
      </c>
      <c r="F9" s="6">
        <v>295</v>
      </c>
      <c r="G9" s="6" t="s">
        <v>0</v>
      </c>
      <c r="I9" s="5">
        <v>0.656712962962963</v>
      </c>
      <c r="J9" s="6">
        <v>286</v>
      </c>
      <c r="K9" s="6">
        <v>25</v>
      </c>
      <c r="M9" s="5">
        <v>0.6671296296296297</v>
      </c>
      <c r="N9" s="6">
        <v>293</v>
      </c>
      <c r="O9" s="6">
        <v>27</v>
      </c>
    </row>
    <row r="10" spans="1:15" ht="13.5">
      <c r="A10" s="5">
        <v>0.6255787037037037</v>
      </c>
      <c r="B10" s="6">
        <v>291</v>
      </c>
      <c r="C10" s="6">
        <v>20</v>
      </c>
      <c r="E10" s="5">
        <v>0.6394675925925926</v>
      </c>
      <c r="F10" s="6">
        <v>296</v>
      </c>
      <c r="G10" s="6">
        <v>30</v>
      </c>
      <c r="I10" s="5">
        <v>0.6568287037037037</v>
      </c>
      <c r="J10" s="6">
        <v>286</v>
      </c>
      <c r="K10" s="6">
        <v>23</v>
      </c>
      <c r="M10" s="5">
        <v>0.6672453703703703</v>
      </c>
      <c r="N10" s="6">
        <v>296</v>
      </c>
      <c r="O10" s="6">
        <v>25</v>
      </c>
    </row>
    <row r="11" spans="1:15" ht="13.5">
      <c r="A11" s="5">
        <v>0.6256944444444444</v>
      </c>
      <c r="B11" s="6">
        <v>289</v>
      </c>
      <c r="C11" s="6">
        <v>20</v>
      </c>
      <c r="E11" s="5">
        <v>0.6395833333333333</v>
      </c>
      <c r="F11" s="6">
        <v>296</v>
      </c>
      <c r="G11" s="6">
        <v>28</v>
      </c>
      <c r="I11" s="5">
        <v>0.6569444444444444</v>
      </c>
      <c r="J11" s="6">
        <v>290</v>
      </c>
      <c r="K11" s="6">
        <v>22</v>
      </c>
      <c r="M11" s="5">
        <v>0.6673611111111111</v>
      </c>
      <c r="N11" s="6">
        <v>296</v>
      </c>
      <c r="O11" s="6">
        <v>25</v>
      </c>
    </row>
    <row r="12" spans="1:15" ht="13.5">
      <c r="A12" s="5">
        <v>0.6258101851851852</v>
      </c>
      <c r="B12" s="6">
        <v>289</v>
      </c>
      <c r="C12" s="6">
        <v>20</v>
      </c>
      <c r="E12" s="5">
        <v>0.6396990740740741</v>
      </c>
      <c r="F12" s="6">
        <v>296</v>
      </c>
      <c r="G12" s="6">
        <v>29</v>
      </c>
      <c r="I12" s="5">
        <v>0.6570601851851852</v>
      </c>
      <c r="J12" s="6">
        <v>289</v>
      </c>
      <c r="K12" s="6">
        <v>23</v>
      </c>
      <c r="M12" s="5">
        <v>0.6674768518518519</v>
      </c>
      <c r="N12" s="6">
        <v>296</v>
      </c>
      <c r="O12" s="6">
        <v>24</v>
      </c>
    </row>
    <row r="13" spans="1:15" ht="13.5">
      <c r="A13" s="5">
        <v>0.6259259259259259</v>
      </c>
      <c r="B13" s="6">
        <v>292</v>
      </c>
      <c r="C13" s="6">
        <v>20</v>
      </c>
      <c r="E13" s="5">
        <v>0.6398148148148148</v>
      </c>
      <c r="F13" s="6">
        <v>291</v>
      </c>
      <c r="G13" s="6">
        <v>29</v>
      </c>
      <c r="I13" s="5">
        <v>0.6571759259259259</v>
      </c>
      <c r="J13" s="6">
        <v>288</v>
      </c>
      <c r="K13" s="6">
        <v>24</v>
      </c>
      <c r="M13" s="5">
        <v>0.6675925925925926</v>
      </c>
      <c r="N13" s="6">
        <v>297</v>
      </c>
      <c r="O13" s="6">
        <v>24</v>
      </c>
    </row>
    <row r="14" spans="1:15" ht="13.5">
      <c r="A14" s="5">
        <v>0.6260416666666667</v>
      </c>
      <c r="B14" s="6">
        <v>290</v>
      </c>
      <c r="C14" s="6">
        <v>20</v>
      </c>
      <c r="E14" s="5">
        <v>0.6399305555555556</v>
      </c>
      <c r="F14" s="6">
        <v>297</v>
      </c>
      <c r="G14" s="6">
        <v>28</v>
      </c>
      <c r="I14" s="5">
        <v>0.6572916666666667</v>
      </c>
      <c r="J14" s="6">
        <v>291</v>
      </c>
      <c r="K14" s="6">
        <v>25</v>
      </c>
      <c r="M14" s="5">
        <v>0.6677083333333332</v>
      </c>
      <c r="N14" s="6">
        <v>297</v>
      </c>
      <c r="O14" s="6">
        <v>22</v>
      </c>
    </row>
    <row r="15" spans="1:15" ht="13.5">
      <c r="A15" s="5">
        <v>0.6261574074074074</v>
      </c>
      <c r="B15" s="6">
        <v>293</v>
      </c>
      <c r="C15" s="6">
        <v>19</v>
      </c>
      <c r="E15" s="5">
        <v>0.6400462962962963</v>
      </c>
      <c r="F15" s="6">
        <v>302</v>
      </c>
      <c r="G15" s="6">
        <v>25</v>
      </c>
      <c r="I15" s="5">
        <v>0.6574074074074074</v>
      </c>
      <c r="J15" s="6">
        <v>292</v>
      </c>
      <c r="K15" s="6">
        <v>26</v>
      </c>
      <c r="M15" s="5">
        <v>0.6678240740740741</v>
      </c>
      <c r="N15" s="6">
        <v>298</v>
      </c>
      <c r="O15" s="6">
        <v>21</v>
      </c>
    </row>
    <row r="16" spans="1:15" ht="13.5">
      <c r="A16" s="5">
        <v>0.6262731481481482</v>
      </c>
      <c r="B16" s="6">
        <v>293</v>
      </c>
      <c r="C16" s="6">
        <v>19</v>
      </c>
      <c r="E16" s="5">
        <v>0.640162037037037</v>
      </c>
      <c r="F16" s="6">
        <v>302</v>
      </c>
      <c r="G16" s="6">
        <v>26</v>
      </c>
      <c r="I16" s="5">
        <v>0.6575231481481482</v>
      </c>
      <c r="J16" s="6">
        <v>297</v>
      </c>
      <c r="K16" s="6">
        <v>26</v>
      </c>
      <c r="M16" s="5">
        <v>0.6679398148148148</v>
      </c>
      <c r="N16" s="6">
        <v>299</v>
      </c>
      <c r="O16" s="6">
        <v>22</v>
      </c>
    </row>
    <row r="17" spans="1:15" ht="13.5">
      <c r="A17" s="5">
        <v>0.6263888888888889</v>
      </c>
      <c r="B17" s="6">
        <v>294</v>
      </c>
      <c r="C17" s="6">
        <v>18</v>
      </c>
      <c r="E17" s="5">
        <v>0.6402777777777778</v>
      </c>
      <c r="F17" s="6">
        <v>303</v>
      </c>
      <c r="G17" s="6">
        <v>26</v>
      </c>
      <c r="I17" s="5">
        <v>0.6576388888888889</v>
      </c>
      <c r="J17" s="6">
        <v>296</v>
      </c>
      <c r="K17" s="6">
        <v>26</v>
      </c>
      <c r="M17" s="5">
        <v>0.6680555555555556</v>
      </c>
      <c r="N17" s="6">
        <v>297</v>
      </c>
      <c r="O17" s="6">
        <v>22</v>
      </c>
    </row>
    <row r="18" spans="1:15" ht="13.5">
      <c r="A18" s="5">
        <v>0.6265046296296296</v>
      </c>
      <c r="B18" s="6">
        <v>295</v>
      </c>
      <c r="C18" s="6">
        <v>19</v>
      </c>
      <c r="E18" s="5">
        <v>0.6403935185185184</v>
      </c>
      <c r="F18" s="6">
        <v>303</v>
      </c>
      <c r="G18" s="6">
        <v>27</v>
      </c>
      <c r="I18" s="5">
        <v>0.6577546296296296</v>
      </c>
      <c r="J18" s="6">
        <v>300</v>
      </c>
      <c r="K18" s="6">
        <v>26</v>
      </c>
      <c r="M18" s="5">
        <v>0.6681712962962963</v>
      </c>
      <c r="N18" s="6">
        <v>297</v>
      </c>
      <c r="O18" s="6">
        <v>22</v>
      </c>
    </row>
    <row r="19" spans="1:15" ht="13.5">
      <c r="A19" s="5">
        <v>0.6266203703703704</v>
      </c>
      <c r="B19" s="6">
        <v>298</v>
      </c>
      <c r="C19" s="6">
        <v>18</v>
      </c>
      <c r="E19" s="5">
        <v>0.6405092592592593</v>
      </c>
      <c r="F19" s="6">
        <v>303</v>
      </c>
      <c r="G19" s="6">
        <v>26</v>
      </c>
      <c r="I19" s="5">
        <v>0.6578703703703704</v>
      </c>
      <c r="J19" s="6">
        <v>302</v>
      </c>
      <c r="K19" s="6">
        <v>26</v>
      </c>
      <c r="M19" s="5">
        <v>0.668287037037037</v>
      </c>
      <c r="N19" s="6">
        <v>298</v>
      </c>
      <c r="O19" s="6">
        <v>22</v>
      </c>
    </row>
    <row r="20" spans="1:15" ht="13.5">
      <c r="A20" s="5">
        <v>0.626736111111111</v>
      </c>
      <c r="B20" s="6">
        <v>298</v>
      </c>
      <c r="C20" s="6">
        <v>19</v>
      </c>
      <c r="E20" s="5">
        <v>0.640625</v>
      </c>
      <c r="F20" s="6">
        <v>307</v>
      </c>
      <c r="G20" s="6">
        <v>27</v>
      </c>
      <c r="I20" s="5">
        <v>0.657986111111111</v>
      </c>
      <c r="J20" s="6">
        <v>306</v>
      </c>
      <c r="K20" s="6">
        <v>26</v>
      </c>
      <c r="M20" s="5">
        <v>0.6684027777777778</v>
      </c>
      <c r="N20" s="6">
        <v>300</v>
      </c>
      <c r="O20" s="6">
        <v>22</v>
      </c>
    </row>
    <row r="21" spans="1:15" ht="13.5">
      <c r="A21" s="5">
        <v>0.6268518518518519</v>
      </c>
      <c r="B21" s="6">
        <v>298</v>
      </c>
      <c r="C21" s="6">
        <v>16</v>
      </c>
      <c r="E21" s="5">
        <v>0.6407407407407407</v>
      </c>
      <c r="F21" s="6">
        <v>305</v>
      </c>
      <c r="G21" s="6">
        <v>28</v>
      </c>
      <c r="I21" s="5">
        <v>0.6581018518518519</v>
      </c>
      <c r="J21" s="6">
        <v>308</v>
      </c>
      <c r="K21" s="6">
        <v>26</v>
      </c>
      <c r="M21" s="5">
        <v>0.6685185185185185</v>
      </c>
      <c r="N21" s="6">
        <v>301</v>
      </c>
      <c r="O21" s="6">
        <v>24</v>
      </c>
    </row>
    <row r="22" spans="1:15" ht="13.5">
      <c r="A22" s="5">
        <v>0.6269675925925926</v>
      </c>
      <c r="B22" s="6">
        <v>298</v>
      </c>
      <c r="C22" s="6">
        <v>17</v>
      </c>
      <c r="E22" s="5">
        <v>0.6408564814814816</v>
      </c>
      <c r="F22" s="6">
        <v>305</v>
      </c>
      <c r="G22" s="6">
        <v>27</v>
      </c>
      <c r="I22" s="8">
        <v>0.6582175925925926</v>
      </c>
      <c r="J22" s="9">
        <v>310</v>
      </c>
      <c r="K22" s="9" t="s">
        <v>0</v>
      </c>
      <c r="M22" s="5">
        <v>0.6686342592592592</v>
      </c>
      <c r="N22" s="6">
        <v>301</v>
      </c>
      <c r="O22" s="6">
        <v>23</v>
      </c>
    </row>
    <row r="23" spans="1:15" ht="13.5">
      <c r="A23" s="7">
        <v>3.127083333333333</v>
      </c>
      <c r="B23" s="6">
        <v>301</v>
      </c>
      <c r="C23" s="6">
        <v>16</v>
      </c>
      <c r="E23" s="5">
        <v>0.6409722222222222</v>
      </c>
      <c r="F23" s="6">
        <v>307</v>
      </c>
      <c r="G23" s="6">
        <v>28</v>
      </c>
      <c r="M23" s="5">
        <v>0.66875</v>
      </c>
      <c r="N23" s="6">
        <v>304</v>
      </c>
      <c r="O23" s="6">
        <v>23</v>
      </c>
    </row>
    <row r="24" spans="1:15" ht="13.5">
      <c r="A24" s="5">
        <v>0.627199074074074</v>
      </c>
      <c r="B24" s="6">
        <v>302</v>
      </c>
      <c r="C24" s="6">
        <v>16</v>
      </c>
      <c r="E24" s="5">
        <v>0.641087962962963</v>
      </c>
      <c r="F24" s="6">
        <v>309</v>
      </c>
      <c r="G24" s="6">
        <v>27</v>
      </c>
      <c r="M24" s="5">
        <v>0.6688657407407407</v>
      </c>
      <c r="N24" s="6">
        <v>305</v>
      </c>
      <c r="O24" s="6">
        <v>23</v>
      </c>
    </row>
    <row r="25" spans="1:15" ht="13.5">
      <c r="A25" s="5">
        <v>0.6273148148148148</v>
      </c>
      <c r="B25" s="6">
        <v>303</v>
      </c>
      <c r="C25" s="6">
        <v>16</v>
      </c>
      <c r="E25" s="5">
        <v>0.6412037037037037</v>
      </c>
      <c r="F25" s="6">
        <v>312</v>
      </c>
      <c r="G25" s="6">
        <v>27</v>
      </c>
      <c r="M25" s="5">
        <v>0.6689814814814815</v>
      </c>
      <c r="N25" s="6">
        <v>306</v>
      </c>
      <c r="O25" s="6">
        <v>22</v>
      </c>
    </row>
    <row r="26" spans="1:15" ht="13.5">
      <c r="A26" s="5">
        <v>0.6274305555555556</v>
      </c>
      <c r="B26" s="6">
        <v>303</v>
      </c>
      <c r="C26" s="6">
        <v>16</v>
      </c>
      <c r="E26" s="5">
        <v>0.6413194444444444</v>
      </c>
      <c r="F26" s="6">
        <v>304</v>
      </c>
      <c r="G26" s="6">
        <v>27</v>
      </c>
      <c r="M26" s="5">
        <v>0.6690972222222222</v>
      </c>
      <c r="N26" s="6">
        <v>306</v>
      </c>
      <c r="O26" s="6">
        <v>22</v>
      </c>
    </row>
    <row r="27" spans="1:15" ht="13.5">
      <c r="A27" s="5">
        <v>0.6275462962962963</v>
      </c>
      <c r="B27" s="6">
        <v>304</v>
      </c>
      <c r="C27" s="6">
        <v>15</v>
      </c>
      <c r="E27" s="5">
        <v>0.6414351851851852</v>
      </c>
      <c r="F27" s="6">
        <v>311</v>
      </c>
      <c r="G27" s="6">
        <v>27</v>
      </c>
      <c r="M27" s="5">
        <v>0.669212962962963</v>
      </c>
      <c r="N27" s="6">
        <v>307</v>
      </c>
      <c r="O27" s="6">
        <v>22</v>
      </c>
    </row>
    <row r="28" spans="1:15" ht="13.5">
      <c r="A28" s="5">
        <v>0.627662037037037</v>
      </c>
      <c r="B28" s="6">
        <v>305</v>
      </c>
      <c r="C28" s="6">
        <v>15</v>
      </c>
      <c r="E28" s="5">
        <v>0.6415509259259259</v>
      </c>
      <c r="F28" s="6">
        <v>311</v>
      </c>
      <c r="G28" s="6">
        <v>27</v>
      </c>
      <c r="M28" s="5">
        <v>0.6693287037037038</v>
      </c>
      <c r="N28" s="6">
        <v>308</v>
      </c>
      <c r="O28" s="6">
        <v>22</v>
      </c>
    </row>
    <row r="29" spans="1:15" ht="13.5">
      <c r="A29" s="5">
        <v>0.6277777777777778</v>
      </c>
      <c r="B29" s="6">
        <v>306</v>
      </c>
      <c r="C29" s="6">
        <v>15</v>
      </c>
      <c r="E29" s="5">
        <v>0.6416666666666667</v>
      </c>
      <c r="F29" s="6">
        <v>314</v>
      </c>
      <c r="G29" s="6">
        <v>26</v>
      </c>
      <c r="M29" s="5">
        <v>0.6694444444444444</v>
      </c>
      <c r="N29" s="6">
        <v>310</v>
      </c>
      <c r="O29" s="6">
        <v>22</v>
      </c>
    </row>
    <row r="30" spans="1:15" ht="13.5">
      <c r="A30" s="5">
        <v>0.6278935185185185</v>
      </c>
      <c r="B30" s="6">
        <v>307</v>
      </c>
      <c r="C30" s="6" t="s">
        <v>0</v>
      </c>
      <c r="E30" s="5">
        <v>0.6417824074074074</v>
      </c>
      <c r="F30" s="6">
        <v>311</v>
      </c>
      <c r="G30" s="6">
        <v>26</v>
      </c>
      <c r="M30" s="5">
        <v>0.6695601851851851</v>
      </c>
      <c r="N30" s="6">
        <v>311</v>
      </c>
      <c r="O30" s="6">
        <v>21</v>
      </c>
    </row>
    <row r="31" spans="1:15" ht="13.5">
      <c r="A31" s="5">
        <v>0.6280092592592593</v>
      </c>
      <c r="B31" s="6">
        <v>309</v>
      </c>
      <c r="C31" s="6" t="s">
        <v>0</v>
      </c>
      <c r="E31" s="5">
        <v>0.6418981481481482</v>
      </c>
      <c r="F31" s="6">
        <v>312</v>
      </c>
      <c r="G31" s="6">
        <v>26</v>
      </c>
      <c r="M31" s="5">
        <v>0.669675925925926</v>
      </c>
      <c r="N31" s="6">
        <v>313</v>
      </c>
      <c r="O31" s="6">
        <v>23</v>
      </c>
    </row>
    <row r="32" spans="1:15" ht="13.5">
      <c r="A32" s="5">
        <v>0.628125</v>
      </c>
      <c r="B32" s="6">
        <v>311</v>
      </c>
      <c r="C32" s="6" t="s">
        <v>0</v>
      </c>
      <c r="E32" s="5">
        <v>0.6420138888888889</v>
      </c>
      <c r="F32" s="6">
        <v>316</v>
      </c>
      <c r="G32" s="6">
        <v>25</v>
      </c>
      <c r="M32" s="5">
        <v>0.6697916666666667</v>
      </c>
      <c r="N32" s="6">
        <v>313</v>
      </c>
      <c r="O32" s="6">
        <v>21</v>
      </c>
    </row>
    <row r="33" spans="1:15" ht="13.5">
      <c r="A33" s="5">
        <v>0.6282407407407408</v>
      </c>
      <c r="B33" s="6">
        <v>311</v>
      </c>
      <c r="C33" s="6" t="s">
        <v>0</v>
      </c>
      <c r="E33" s="5">
        <v>0.6421296296296296</v>
      </c>
      <c r="F33" s="6">
        <v>319</v>
      </c>
      <c r="G33" s="6">
        <v>25</v>
      </c>
      <c r="M33" s="5">
        <v>0.6699074074074075</v>
      </c>
      <c r="N33" s="6">
        <v>315</v>
      </c>
      <c r="O33" s="6">
        <v>21</v>
      </c>
    </row>
    <row r="34" spans="1:15" ht="13.5">
      <c r="A34" s="8">
        <v>0.6283564814814815</v>
      </c>
      <c r="B34" s="9">
        <v>161</v>
      </c>
      <c r="C34" s="9" t="s">
        <v>0</v>
      </c>
      <c r="E34" s="5">
        <v>0.6422453703703704</v>
      </c>
      <c r="F34" s="6">
        <v>319</v>
      </c>
      <c r="G34" s="6">
        <v>25</v>
      </c>
      <c r="M34" s="5">
        <v>0.6700231481481481</v>
      </c>
      <c r="N34" s="6">
        <v>316</v>
      </c>
      <c r="O34" s="6">
        <v>20</v>
      </c>
    </row>
    <row r="35" spans="5:15" ht="13.5">
      <c r="E35" s="5">
        <v>0.642361111111111</v>
      </c>
      <c r="F35" s="6">
        <v>319</v>
      </c>
      <c r="G35" s="6">
        <v>25</v>
      </c>
      <c r="M35" s="5">
        <v>0.6701388888888888</v>
      </c>
      <c r="N35" s="6">
        <v>318</v>
      </c>
      <c r="O35" s="6">
        <v>20</v>
      </c>
    </row>
    <row r="36" spans="5:15" ht="13.5">
      <c r="E36" s="8">
        <v>0.6424768518518519</v>
      </c>
      <c r="F36" s="9">
        <v>319</v>
      </c>
      <c r="G36" s="9" t="s">
        <v>0</v>
      </c>
      <c r="M36" s="5">
        <v>0.6702546296296297</v>
      </c>
      <c r="N36" s="6">
        <v>320</v>
      </c>
      <c r="O36" s="6">
        <v>19</v>
      </c>
    </row>
    <row r="37" spans="13:15" ht="13.5">
      <c r="M37" s="5">
        <v>0.6703703703703704</v>
      </c>
      <c r="N37" s="6">
        <v>320</v>
      </c>
      <c r="O37" s="6">
        <v>20</v>
      </c>
    </row>
    <row r="38" spans="13:15" ht="13.5">
      <c r="M38" s="5">
        <v>0.670486111111111</v>
      </c>
      <c r="N38" s="6">
        <v>317</v>
      </c>
      <c r="O38" s="6">
        <v>20</v>
      </c>
    </row>
    <row r="39" spans="13:15" ht="13.5">
      <c r="M39" s="8">
        <v>0.6706018518518518</v>
      </c>
      <c r="N39" s="9">
        <v>321</v>
      </c>
      <c r="O39" s="9">
        <v>21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J1" sqref="J1"/>
    </sheetView>
  </sheetViews>
  <sheetFormatPr defaultColWidth="9.00390625" defaultRowHeight="13.5"/>
  <cols>
    <col min="1" max="1" width="9.875" style="0" customWidth="1"/>
    <col min="2" max="2" width="5.625" style="0" customWidth="1"/>
    <col min="3" max="3" width="4.375" style="0" customWidth="1"/>
    <col min="4" max="4" width="3.125" style="0" customWidth="1"/>
    <col min="5" max="5" width="9.375" style="0" customWidth="1"/>
    <col min="6" max="6" width="5.125" style="0" customWidth="1"/>
    <col min="7" max="7" width="4.375" style="0" customWidth="1"/>
    <col min="8" max="8" width="2.625" style="0" customWidth="1"/>
    <col min="9" max="9" width="9.50390625" style="0" customWidth="1"/>
    <col min="10" max="10" width="5.50390625" style="0" customWidth="1"/>
    <col min="11" max="11" width="5.375" style="0" customWidth="1"/>
    <col min="12" max="12" width="2.00390625" style="0" customWidth="1"/>
    <col min="13" max="13" width="9.50390625" style="0" customWidth="1"/>
    <col min="14" max="14" width="5.25390625" style="0" customWidth="1"/>
    <col min="15" max="15" width="4.125" style="0" customWidth="1"/>
  </cols>
  <sheetData>
    <row r="1" spans="1:2" ht="13.5">
      <c r="A1" s="1" t="s">
        <v>1</v>
      </c>
      <c r="B1" t="s">
        <v>2</v>
      </c>
    </row>
    <row r="2" spans="1:2" ht="13.5">
      <c r="A2" s="2" t="s">
        <v>10</v>
      </c>
      <c r="B2" t="s">
        <v>25</v>
      </c>
    </row>
    <row r="3" spans="1:15" ht="13.5">
      <c r="A3" s="10" t="s">
        <v>5</v>
      </c>
      <c r="B3" s="10"/>
      <c r="C3" s="10"/>
      <c r="E3" s="10" t="s">
        <v>6</v>
      </c>
      <c r="F3" s="10"/>
      <c r="G3" s="10"/>
      <c r="I3" s="10" t="s">
        <v>3</v>
      </c>
      <c r="J3" s="10"/>
      <c r="K3" s="10"/>
      <c r="M3" s="10" t="s">
        <v>4</v>
      </c>
      <c r="N3" s="10"/>
      <c r="O3" s="10"/>
    </row>
    <row r="4" spans="1:15" ht="13.5">
      <c r="A4" s="11" t="s">
        <v>7</v>
      </c>
      <c r="B4" s="11" t="s">
        <v>8</v>
      </c>
      <c r="C4" s="11" t="s">
        <v>9</v>
      </c>
      <c r="E4" s="11" t="s">
        <v>7</v>
      </c>
      <c r="F4" s="11" t="s">
        <v>8</v>
      </c>
      <c r="G4" s="11" t="s">
        <v>9</v>
      </c>
      <c r="I4" s="11" t="s">
        <v>7</v>
      </c>
      <c r="J4" s="11" t="s">
        <v>8</v>
      </c>
      <c r="K4" s="11" t="s">
        <v>9</v>
      </c>
      <c r="M4" s="11" t="s">
        <v>7</v>
      </c>
      <c r="N4" s="11" t="s">
        <v>8</v>
      </c>
      <c r="O4" s="11" t="s">
        <v>9</v>
      </c>
    </row>
    <row r="5" spans="1:15" ht="13.5">
      <c r="A5" s="3">
        <v>0.625</v>
      </c>
      <c r="B5" s="4" t="s">
        <v>11</v>
      </c>
      <c r="C5" s="4" t="s">
        <v>12</v>
      </c>
      <c r="E5" s="3">
        <v>0.638888888888889</v>
      </c>
      <c r="F5" s="4" t="s">
        <v>11</v>
      </c>
      <c r="G5" s="4" t="s">
        <v>12</v>
      </c>
      <c r="I5" s="3">
        <v>0.65625</v>
      </c>
      <c r="J5" s="4" t="s">
        <v>11</v>
      </c>
      <c r="K5" s="4" t="s">
        <v>12</v>
      </c>
      <c r="M5" s="3">
        <v>0.6666666666666666</v>
      </c>
      <c r="N5" s="4" t="s">
        <v>11</v>
      </c>
      <c r="O5" s="4" t="s">
        <v>12</v>
      </c>
    </row>
    <row r="6" spans="1:15" ht="13.5">
      <c r="A6" s="5">
        <v>0.6251157407407407</v>
      </c>
      <c r="B6" s="6">
        <v>285</v>
      </c>
      <c r="C6" s="6">
        <v>30</v>
      </c>
      <c r="E6" s="5">
        <v>0.6390046296296296</v>
      </c>
      <c r="F6" s="6">
        <v>290</v>
      </c>
      <c r="G6" s="6">
        <v>45</v>
      </c>
      <c r="I6" s="5">
        <v>0.6563657407407407</v>
      </c>
      <c r="J6" s="6">
        <v>279</v>
      </c>
      <c r="K6" s="6">
        <v>36</v>
      </c>
      <c r="M6" s="5">
        <v>0.6667824074074074</v>
      </c>
      <c r="N6" s="6">
        <v>276</v>
      </c>
      <c r="O6" s="6">
        <v>45</v>
      </c>
    </row>
    <row r="7" spans="1:15" ht="13.5">
      <c r="A7" s="5">
        <v>0.6252314814814816</v>
      </c>
      <c r="B7" s="6">
        <v>291</v>
      </c>
      <c r="C7" s="6">
        <v>21</v>
      </c>
      <c r="E7" s="5">
        <v>0.6391203703703704</v>
      </c>
      <c r="F7" s="6">
        <v>290</v>
      </c>
      <c r="G7" s="6">
        <v>40</v>
      </c>
      <c r="I7" s="5">
        <v>0.6564814814814816</v>
      </c>
      <c r="J7" s="6">
        <v>279</v>
      </c>
      <c r="K7" s="6">
        <v>26</v>
      </c>
      <c r="M7" s="5">
        <v>0.6668981481481482</v>
      </c>
      <c r="N7" s="6">
        <v>299</v>
      </c>
      <c r="O7" s="6">
        <v>33</v>
      </c>
    </row>
    <row r="8" spans="1:15" ht="13.5">
      <c r="A8" s="5">
        <v>0.6253472222222222</v>
      </c>
      <c r="B8" s="6">
        <v>291</v>
      </c>
      <c r="C8" s="6">
        <v>21</v>
      </c>
      <c r="E8" s="5">
        <v>0.6392361111111111</v>
      </c>
      <c r="F8" s="6">
        <v>290</v>
      </c>
      <c r="G8" s="6">
        <v>35</v>
      </c>
      <c r="I8" s="5">
        <v>0.6565972222222222</v>
      </c>
      <c r="J8" s="6">
        <v>282</v>
      </c>
      <c r="K8" s="6">
        <v>24</v>
      </c>
      <c r="M8" s="5">
        <v>0.6670138888888889</v>
      </c>
      <c r="N8" s="6">
        <v>293</v>
      </c>
      <c r="O8" s="6">
        <v>33</v>
      </c>
    </row>
    <row r="9" spans="1:15" ht="13.5">
      <c r="A9" s="5">
        <v>0.625462962962963</v>
      </c>
      <c r="B9" s="6">
        <v>291</v>
      </c>
      <c r="C9" s="6">
        <v>20</v>
      </c>
      <c r="E9" s="5">
        <v>0.6393518518518518</v>
      </c>
      <c r="F9" s="6">
        <v>290</v>
      </c>
      <c r="G9" s="6">
        <v>30</v>
      </c>
      <c r="I9" s="5">
        <v>0.656712962962963</v>
      </c>
      <c r="J9" s="6">
        <v>284</v>
      </c>
      <c r="K9" s="6">
        <v>20</v>
      </c>
      <c r="M9" s="5">
        <v>0.6671296296296297</v>
      </c>
      <c r="N9" s="6">
        <v>289</v>
      </c>
      <c r="O9" s="6">
        <v>29</v>
      </c>
    </row>
    <row r="10" spans="1:15" ht="13.5">
      <c r="A10" s="5">
        <v>0.6255787037037037</v>
      </c>
      <c r="B10" s="6">
        <v>291</v>
      </c>
      <c r="C10" s="6">
        <v>20</v>
      </c>
      <c r="E10" s="5">
        <v>0.6394675925925926</v>
      </c>
      <c r="F10" s="6">
        <v>290</v>
      </c>
      <c r="G10" s="6">
        <v>30</v>
      </c>
      <c r="I10" s="5">
        <v>0.6568287037037037</v>
      </c>
      <c r="J10" s="6">
        <v>285</v>
      </c>
      <c r="K10" s="6">
        <v>20</v>
      </c>
      <c r="M10" s="5">
        <v>0.6672453703703703</v>
      </c>
      <c r="N10" s="6">
        <v>297</v>
      </c>
      <c r="O10" s="6">
        <v>27</v>
      </c>
    </row>
    <row r="11" spans="1:15" ht="13.5">
      <c r="A11" s="5">
        <v>0.6256944444444444</v>
      </c>
      <c r="B11" s="6">
        <v>291</v>
      </c>
      <c r="C11" s="6">
        <v>19</v>
      </c>
      <c r="E11" s="5">
        <v>0.6395833333333333</v>
      </c>
      <c r="F11" s="6">
        <v>290</v>
      </c>
      <c r="G11" s="6" t="s">
        <v>0</v>
      </c>
      <c r="I11" s="5">
        <v>0.6569444444444444</v>
      </c>
      <c r="J11" s="6">
        <v>290</v>
      </c>
      <c r="K11" s="6">
        <v>20</v>
      </c>
      <c r="M11" s="5">
        <v>0.6673611111111111</v>
      </c>
      <c r="N11" s="6">
        <v>294</v>
      </c>
      <c r="O11" s="6">
        <v>25</v>
      </c>
    </row>
    <row r="12" spans="1:15" ht="13.5">
      <c r="A12" s="5">
        <v>0.6258101851851852</v>
      </c>
      <c r="B12" s="6">
        <v>291</v>
      </c>
      <c r="C12" s="6">
        <v>19</v>
      </c>
      <c r="E12" s="5">
        <v>0.6396990740740741</v>
      </c>
      <c r="F12" s="6">
        <v>290</v>
      </c>
      <c r="G12" s="6" t="s">
        <v>0</v>
      </c>
      <c r="I12" s="5">
        <v>0.6570601851851852</v>
      </c>
      <c r="J12" s="6">
        <v>289</v>
      </c>
      <c r="K12" s="6">
        <v>20</v>
      </c>
      <c r="M12" s="5">
        <v>0.6674768518518519</v>
      </c>
      <c r="N12" s="6">
        <v>299</v>
      </c>
      <c r="O12" s="6">
        <v>23</v>
      </c>
    </row>
    <row r="13" spans="1:15" ht="13.5">
      <c r="A13" s="5">
        <v>0.6259259259259259</v>
      </c>
      <c r="B13" s="6">
        <v>296</v>
      </c>
      <c r="C13" s="6">
        <v>20</v>
      </c>
      <c r="E13" s="5">
        <v>0.6398148148148148</v>
      </c>
      <c r="F13" s="6" t="s">
        <v>0</v>
      </c>
      <c r="G13" s="6">
        <v>25</v>
      </c>
      <c r="I13" s="5">
        <v>0.6571759259259259</v>
      </c>
      <c r="J13" s="6">
        <v>285</v>
      </c>
      <c r="K13" s="6">
        <v>22</v>
      </c>
      <c r="M13" s="5">
        <v>0.6675925925925926</v>
      </c>
      <c r="N13" s="6">
        <v>295</v>
      </c>
      <c r="O13" s="6">
        <v>21</v>
      </c>
    </row>
    <row r="14" spans="1:15" ht="13.5">
      <c r="A14" s="5">
        <v>0.6260416666666667</v>
      </c>
      <c r="B14" s="6">
        <v>288</v>
      </c>
      <c r="C14" s="6">
        <v>18</v>
      </c>
      <c r="E14" s="5">
        <v>0.6399305555555556</v>
      </c>
      <c r="F14" s="6">
        <v>290</v>
      </c>
      <c r="G14" s="6">
        <v>30</v>
      </c>
      <c r="I14" s="5">
        <v>0.6572916666666667</v>
      </c>
      <c r="J14" s="6">
        <v>291</v>
      </c>
      <c r="K14" s="6">
        <v>23</v>
      </c>
      <c r="M14" s="5">
        <v>0.6677083333333332</v>
      </c>
      <c r="N14" s="6">
        <v>297</v>
      </c>
      <c r="O14" s="6">
        <v>23</v>
      </c>
    </row>
    <row r="15" spans="1:15" ht="13.5">
      <c r="A15" s="5">
        <v>0.6261574074074074</v>
      </c>
      <c r="B15" s="6">
        <v>290</v>
      </c>
      <c r="C15" s="6">
        <v>17</v>
      </c>
      <c r="E15" s="5">
        <v>0.6400462962962963</v>
      </c>
      <c r="F15" s="6">
        <v>291</v>
      </c>
      <c r="G15" s="6">
        <v>26</v>
      </c>
      <c r="I15" s="5">
        <v>0.6574074074074074</v>
      </c>
      <c r="J15" s="6">
        <v>289</v>
      </c>
      <c r="K15" s="6">
        <v>24</v>
      </c>
      <c r="M15" s="5">
        <v>0.6678240740740741</v>
      </c>
      <c r="N15" s="6">
        <v>292</v>
      </c>
      <c r="O15" s="6">
        <v>21</v>
      </c>
    </row>
    <row r="16" spans="1:15" ht="13.5">
      <c r="A16" s="5">
        <v>0.6262731481481482</v>
      </c>
      <c r="B16" s="6">
        <v>291</v>
      </c>
      <c r="C16" s="6">
        <v>17</v>
      </c>
      <c r="E16" s="5">
        <v>0.640162037037037</v>
      </c>
      <c r="F16" s="6">
        <v>290</v>
      </c>
      <c r="G16" s="6">
        <v>24</v>
      </c>
      <c r="I16" s="5">
        <v>0.6575231481481482</v>
      </c>
      <c r="J16" s="6">
        <v>293</v>
      </c>
      <c r="K16" s="6">
        <v>22</v>
      </c>
      <c r="M16" s="5">
        <v>0.6679398148148148</v>
      </c>
      <c r="N16" s="6">
        <v>300</v>
      </c>
      <c r="O16" s="6">
        <v>22</v>
      </c>
    </row>
    <row r="17" spans="1:15" ht="13.5">
      <c r="A17" s="5">
        <v>0.6263888888888889</v>
      </c>
      <c r="B17" s="6">
        <v>291</v>
      </c>
      <c r="C17" s="6">
        <v>15</v>
      </c>
      <c r="E17" s="5">
        <v>0.6402777777777778</v>
      </c>
      <c r="F17" s="6">
        <v>290</v>
      </c>
      <c r="G17" s="6">
        <v>25</v>
      </c>
      <c r="I17" s="5">
        <v>0.6576388888888889</v>
      </c>
      <c r="J17" s="6">
        <v>295</v>
      </c>
      <c r="K17" s="6">
        <v>23</v>
      </c>
      <c r="M17" s="5">
        <v>0.6680555555555556</v>
      </c>
      <c r="N17" s="6">
        <v>299</v>
      </c>
      <c r="O17" s="6">
        <v>21</v>
      </c>
    </row>
    <row r="18" spans="1:15" ht="13.5">
      <c r="A18" s="5">
        <v>0.6265046296296296</v>
      </c>
      <c r="B18" s="6">
        <v>291</v>
      </c>
      <c r="C18" s="6">
        <v>15</v>
      </c>
      <c r="E18" s="5">
        <v>0.6403935185185184</v>
      </c>
      <c r="F18" s="6" t="s">
        <v>0</v>
      </c>
      <c r="G18" s="6">
        <v>26</v>
      </c>
      <c r="I18" s="5">
        <v>0.6577546296296296</v>
      </c>
      <c r="J18" s="6">
        <v>295</v>
      </c>
      <c r="K18" s="6">
        <v>24</v>
      </c>
      <c r="M18" s="5">
        <v>0.6681712962962963</v>
      </c>
      <c r="N18" s="6">
        <v>297</v>
      </c>
      <c r="O18" s="6">
        <v>21</v>
      </c>
    </row>
    <row r="19" spans="1:15" ht="13.5">
      <c r="A19" s="5">
        <v>0.6266203703703704</v>
      </c>
      <c r="B19" s="6">
        <v>350</v>
      </c>
      <c r="C19" s="6">
        <v>15</v>
      </c>
      <c r="E19" s="5">
        <v>0.6405092592592593</v>
      </c>
      <c r="F19" s="6" t="s">
        <v>0</v>
      </c>
      <c r="G19" s="6">
        <v>26</v>
      </c>
      <c r="I19" s="5">
        <v>0.6578703703703704</v>
      </c>
      <c r="J19" s="6">
        <v>300</v>
      </c>
      <c r="K19" s="6">
        <v>26</v>
      </c>
      <c r="M19" s="5">
        <v>0.668287037037037</v>
      </c>
      <c r="N19" s="6">
        <v>300</v>
      </c>
      <c r="O19" s="6">
        <v>21</v>
      </c>
    </row>
    <row r="20" spans="1:15" ht="13.5">
      <c r="A20" s="5">
        <v>0.626736111111111</v>
      </c>
      <c r="B20" s="6">
        <v>250</v>
      </c>
      <c r="C20" s="6">
        <v>15</v>
      </c>
      <c r="E20" s="5">
        <v>0.640625</v>
      </c>
      <c r="F20" s="6" t="s">
        <v>0</v>
      </c>
      <c r="G20" s="6">
        <v>26</v>
      </c>
      <c r="I20" s="5">
        <v>0.657986111111111</v>
      </c>
      <c r="J20" s="6">
        <v>304</v>
      </c>
      <c r="K20" s="6">
        <v>26</v>
      </c>
      <c r="M20" s="5">
        <v>0.6684027777777778</v>
      </c>
      <c r="N20" s="6">
        <v>299</v>
      </c>
      <c r="O20" s="6">
        <v>21</v>
      </c>
    </row>
    <row r="21" spans="1:15" ht="13.5">
      <c r="A21" s="5">
        <v>0.6268518518518519</v>
      </c>
      <c r="B21" s="6">
        <v>302</v>
      </c>
      <c r="C21" s="6">
        <v>15</v>
      </c>
      <c r="E21" s="5">
        <v>0.6407407407407407</v>
      </c>
      <c r="F21" s="6" t="s">
        <v>0</v>
      </c>
      <c r="G21" s="6">
        <v>26</v>
      </c>
      <c r="I21" s="8">
        <v>0.6581018518518519</v>
      </c>
      <c r="J21" s="9" t="s">
        <v>0</v>
      </c>
      <c r="K21" s="9">
        <v>27</v>
      </c>
      <c r="M21" s="5">
        <v>0.6685185185185185</v>
      </c>
      <c r="N21" s="6">
        <v>304</v>
      </c>
      <c r="O21" s="6">
        <v>22</v>
      </c>
    </row>
    <row r="22" spans="1:15" ht="13.5">
      <c r="A22" s="5">
        <v>0.6269675925925926</v>
      </c>
      <c r="B22" s="6">
        <v>310</v>
      </c>
      <c r="C22" s="6" t="s">
        <v>0</v>
      </c>
      <c r="E22" s="5">
        <v>0.6408564814814816</v>
      </c>
      <c r="F22" s="6" t="s">
        <v>0</v>
      </c>
      <c r="G22" s="6">
        <v>26</v>
      </c>
      <c r="I22" s="12"/>
      <c r="J22" s="13"/>
      <c r="K22" s="13"/>
      <c r="M22" s="5">
        <v>0.6686342592592592</v>
      </c>
      <c r="N22" s="6">
        <v>300</v>
      </c>
      <c r="O22" s="6">
        <v>22</v>
      </c>
    </row>
    <row r="23" spans="1:15" ht="13.5">
      <c r="A23" s="7">
        <v>3.127083333333333</v>
      </c>
      <c r="B23" s="6">
        <v>310</v>
      </c>
      <c r="C23" s="6">
        <v>17</v>
      </c>
      <c r="E23" s="5">
        <v>0.6409722222222222</v>
      </c>
      <c r="F23" s="6" t="s">
        <v>0</v>
      </c>
      <c r="G23" s="6">
        <v>26</v>
      </c>
      <c r="M23" s="5">
        <v>0.66875</v>
      </c>
      <c r="N23" s="6">
        <v>305</v>
      </c>
      <c r="O23" s="6">
        <v>22</v>
      </c>
    </row>
    <row r="24" spans="1:15" ht="13.5">
      <c r="A24" s="5">
        <v>0.627199074074074</v>
      </c>
      <c r="B24" s="6">
        <v>317</v>
      </c>
      <c r="C24" s="6">
        <v>18</v>
      </c>
      <c r="E24" s="5">
        <v>0.641087962962963</v>
      </c>
      <c r="F24" s="6" t="s">
        <v>0</v>
      </c>
      <c r="G24" s="6">
        <v>26</v>
      </c>
      <c r="M24" s="5">
        <v>0.6688657407407407</v>
      </c>
      <c r="N24" s="6">
        <v>306</v>
      </c>
      <c r="O24" s="6">
        <v>22</v>
      </c>
    </row>
    <row r="25" spans="1:15" ht="13.5">
      <c r="A25" s="5">
        <v>0.6273148148148148</v>
      </c>
      <c r="B25" s="6">
        <v>319</v>
      </c>
      <c r="C25" s="6">
        <v>19</v>
      </c>
      <c r="E25" s="5">
        <v>0.6412037037037037</v>
      </c>
      <c r="F25" s="6" t="s">
        <v>0</v>
      </c>
      <c r="G25" s="6">
        <v>26</v>
      </c>
      <c r="M25" s="5">
        <v>0.6689814814814815</v>
      </c>
      <c r="N25" s="6">
        <v>307</v>
      </c>
      <c r="O25" s="6">
        <v>21</v>
      </c>
    </row>
    <row r="26" spans="1:15" ht="13.5">
      <c r="A26" s="5">
        <v>0.6274305555555556</v>
      </c>
      <c r="B26" s="6">
        <v>310</v>
      </c>
      <c r="C26" s="6">
        <v>17</v>
      </c>
      <c r="E26" s="5">
        <v>0.6413194444444444</v>
      </c>
      <c r="F26" s="6" t="s">
        <v>0</v>
      </c>
      <c r="G26" s="6">
        <v>26</v>
      </c>
      <c r="M26" s="5">
        <v>0.6690972222222222</v>
      </c>
      <c r="N26" s="6">
        <v>325</v>
      </c>
      <c r="O26" s="6">
        <v>22</v>
      </c>
    </row>
    <row r="27" spans="1:15" ht="13.5">
      <c r="A27" s="5">
        <v>0.6275462962962963</v>
      </c>
      <c r="B27" s="6">
        <v>312</v>
      </c>
      <c r="C27" s="6">
        <v>20</v>
      </c>
      <c r="E27" s="5">
        <v>0.6414351851851852</v>
      </c>
      <c r="F27" s="6" t="s">
        <v>0</v>
      </c>
      <c r="G27" s="6">
        <v>26</v>
      </c>
      <c r="M27" s="5">
        <v>0.669212962962963</v>
      </c>
      <c r="N27" s="6">
        <v>310</v>
      </c>
      <c r="O27" s="6">
        <v>21</v>
      </c>
    </row>
    <row r="28" spans="1:15" ht="13.5">
      <c r="A28" s="5">
        <v>0.627662037037037</v>
      </c>
      <c r="B28" s="6">
        <v>315</v>
      </c>
      <c r="C28" s="6">
        <v>17</v>
      </c>
      <c r="E28" s="5">
        <v>0.6415509259259259</v>
      </c>
      <c r="F28" s="6" t="s">
        <v>0</v>
      </c>
      <c r="G28" s="6">
        <v>26</v>
      </c>
      <c r="M28" s="5">
        <v>0.6693287037037038</v>
      </c>
      <c r="N28" s="6">
        <v>310</v>
      </c>
      <c r="O28" s="6">
        <v>21</v>
      </c>
    </row>
    <row r="29" spans="1:15" ht="13.5">
      <c r="A29" s="5">
        <v>0.6277777777777778</v>
      </c>
      <c r="B29" s="6">
        <v>317</v>
      </c>
      <c r="C29" s="6">
        <v>17</v>
      </c>
      <c r="E29" s="5">
        <v>0.6416666666666667</v>
      </c>
      <c r="F29" s="6" t="s">
        <v>0</v>
      </c>
      <c r="G29" s="6">
        <v>26</v>
      </c>
      <c r="M29" s="5">
        <v>0.6694444444444444</v>
      </c>
      <c r="N29" s="6">
        <v>309</v>
      </c>
      <c r="O29" s="6">
        <v>21</v>
      </c>
    </row>
    <row r="30" spans="1:15" ht="13.5">
      <c r="A30" s="5">
        <v>0.6278935185185185</v>
      </c>
      <c r="B30" s="6">
        <v>323</v>
      </c>
      <c r="C30" s="6">
        <v>19</v>
      </c>
      <c r="E30" s="5">
        <v>0.6417824074074074</v>
      </c>
      <c r="F30" s="6" t="s">
        <v>0</v>
      </c>
      <c r="G30" s="6">
        <v>25</v>
      </c>
      <c r="M30" s="5">
        <v>0.6695601851851851</v>
      </c>
      <c r="N30" s="6">
        <v>311</v>
      </c>
      <c r="O30" s="6">
        <v>21</v>
      </c>
    </row>
    <row r="31" spans="1:15" ht="13.5">
      <c r="A31" s="5">
        <v>0.6280092592592593</v>
      </c>
      <c r="B31" s="6">
        <v>321</v>
      </c>
      <c r="C31" s="6" t="s">
        <v>0</v>
      </c>
      <c r="E31" s="5">
        <v>0.6418981481481482</v>
      </c>
      <c r="F31" s="6" t="s">
        <v>0</v>
      </c>
      <c r="G31" s="6">
        <v>25</v>
      </c>
      <c r="M31" s="5">
        <v>0.669675925925926</v>
      </c>
      <c r="N31" s="6">
        <v>314</v>
      </c>
      <c r="O31" s="6">
        <v>21</v>
      </c>
    </row>
    <row r="32" spans="1:15" ht="13.5">
      <c r="A32" s="8">
        <v>0.628125</v>
      </c>
      <c r="B32" s="9" t="s">
        <v>0</v>
      </c>
      <c r="C32" s="9">
        <v>20</v>
      </c>
      <c r="E32" s="5">
        <v>0.6420138888888889</v>
      </c>
      <c r="F32" s="6" t="s">
        <v>0</v>
      </c>
      <c r="G32" s="6">
        <v>25</v>
      </c>
      <c r="M32" s="5">
        <v>0.6697916666666667</v>
      </c>
      <c r="N32" s="6">
        <v>314</v>
      </c>
      <c r="O32" s="6">
        <v>20</v>
      </c>
    </row>
    <row r="33" spans="1:15" ht="13.5">
      <c r="A33" s="12"/>
      <c r="B33" s="13"/>
      <c r="C33" s="13"/>
      <c r="E33" s="5">
        <v>0.6421296296296296</v>
      </c>
      <c r="F33" s="6" t="s">
        <v>0</v>
      </c>
      <c r="G33" s="6">
        <v>25</v>
      </c>
      <c r="M33" s="5">
        <v>0.6699074074074075</v>
      </c>
      <c r="N33" s="6">
        <v>315</v>
      </c>
      <c r="O33" s="6">
        <v>21</v>
      </c>
    </row>
    <row r="34" spans="1:15" ht="13.5">
      <c r="A34" s="12"/>
      <c r="B34" s="13"/>
      <c r="C34" s="13"/>
      <c r="E34" s="5">
        <v>0.6422453703703704</v>
      </c>
      <c r="F34" s="6" t="s">
        <v>0</v>
      </c>
      <c r="G34" s="6">
        <v>24</v>
      </c>
      <c r="M34" s="5">
        <v>0.6700231481481481</v>
      </c>
      <c r="N34" s="6" t="s">
        <v>0</v>
      </c>
      <c r="O34" s="6">
        <v>21</v>
      </c>
    </row>
    <row r="35" spans="5:15" ht="13.5">
      <c r="E35" s="5">
        <v>0.642361111111111</v>
      </c>
      <c r="F35" s="6" t="s">
        <v>0</v>
      </c>
      <c r="G35" s="6">
        <v>25</v>
      </c>
      <c r="M35" s="5">
        <v>0.6701388888888888</v>
      </c>
      <c r="N35" s="6" t="s">
        <v>0</v>
      </c>
      <c r="O35" s="6">
        <v>21</v>
      </c>
    </row>
    <row r="36" spans="5:15" ht="13.5">
      <c r="E36" s="5">
        <v>0.6424768518518519</v>
      </c>
      <c r="F36" s="6" t="s">
        <v>0</v>
      </c>
      <c r="G36" s="6">
        <v>24</v>
      </c>
      <c r="M36" s="5">
        <v>0.6702546296296297</v>
      </c>
      <c r="N36" s="6" t="s">
        <v>0</v>
      </c>
      <c r="O36" s="6">
        <v>21</v>
      </c>
    </row>
    <row r="37" spans="5:15" ht="13.5">
      <c r="E37" s="5">
        <v>0.6425925925925926</v>
      </c>
      <c r="F37" s="6" t="s">
        <v>0</v>
      </c>
      <c r="G37" s="6">
        <v>24</v>
      </c>
      <c r="M37" s="5">
        <v>0.6703703703703704</v>
      </c>
      <c r="N37" s="6" t="s">
        <v>0</v>
      </c>
      <c r="O37" s="6">
        <v>21</v>
      </c>
    </row>
    <row r="38" spans="5:15" ht="13.5">
      <c r="E38" s="5">
        <v>0.6427083333333333</v>
      </c>
      <c r="F38" s="6" t="s">
        <v>0</v>
      </c>
      <c r="G38" s="6">
        <v>24</v>
      </c>
      <c r="M38" s="5">
        <v>0.670486111111111</v>
      </c>
      <c r="N38" s="6" t="s">
        <v>0</v>
      </c>
      <c r="O38" s="6">
        <v>21</v>
      </c>
    </row>
    <row r="39" spans="5:15" ht="13.5">
      <c r="E39" s="5">
        <v>0.642824074074074</v>
      </c>
      <c r="F39" s="6" t="s">
        <v>0</v>
      </c>
      <c r="G39" s="6">
        <v>23</v>
      </c>
      <c r="M39" s="5">
        <v>0.6706018518518518</v>
      </c>
      <c r="N39" s="6" t="s">
        <v>0</v>
      </c>
      <c r="O39" s="6">
        <v>21</v>
      </c>
    </row>
    <row r="40" spans="5:15" ht="13.5">
      <c r="E40" s="8">
        <v>0.6429398148148148</v>
      </c>
      <c r="F40" s="9" t="s">
        <v>0</v>
      </c>
      <c r="G40" s="9">
        <v>23</v>
      </c>
      <c r="M40" s="8">
        <v>0.670717592592593</v>
      </c>
      <c r="N40" s="9" t="s">
        <v>0</v>
      </c>
      <c r="O40" s="9">
        <v>21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A1" sqref="A1"/>
    </sheetView>
  </sheetViews>
  <sheetFormatPr defaultColWidth="9.00390625" defaultRowHeight="13.5"/>
  <cols>
    <col min="1" max="1" width="4.875" style="0" bestFit="1" customWidth="1"/>
    <col min="3" max="4" width="6.75390625" style="0" bestFit="1" customWidth="1"/>
    <col min="5" max="5" width="6.75390625" style="0" customWidth="1"/>
    <col min="6" max="6" width="4.875" style="0" bestFit="1" customWidth="1"/>
    <col min="7" max="7" width="8.625" style="0" bestFit="1" customWidth="1"/>
    <col min="8" max="8" width="10.50390625" style="0" customWidth="1"/>
    <col min="9" max="9" width="7.625" style="0" customWidth="1"/>
    <col min="10" max="10" width="15.125" style="0" bestFit="1" customWidth="1"/>
    <col min="11" max="11" width="10.625" style="0" bestFit="1" customWidth="1"/>
  </cols>
  <sheetData>
    <row r="1" spans="1:8" ht="24">
      <c r="A1" s="18" t="s">
        <v>27</v>
      </c>
      <c r="B1" s="19"/>
      <c r="C1" s="19"/>
      <c r="H1" s="20"/>
    </row>
    <row r="2" spans="1:3" ht="24">
      <c r="A2" s="19" t="s">
        <v>28</v>
      </c>
      <c r="B2" s="19"/>
      <c r="C2" s="19"/>
    </row>
    <row r="3" spans="1:8" ht="13.5">
      <c r="A3" t="s">
        <v>50</v>
      </c>
      <c r="G3" s="21" t="s">
        <v>30</v>
      </c>
      <c r="H3" s="22" t="s">
        <v>31</v>
      </c>
    </row>
    <row r="4" spans="5:11" ht="13.5">
      <c r="E4" s="26" t="s">
        <v>58</v>
      </c>
      <c r="G4" s="21">
        <v>4</v>
      </c>
      <c r="H4" s="22">
        <f>3.141593/180</f>
        <v>0.017453294444444444</v>
      </c>
      <c r="I4" s="23" t="s">
        <v>32</v>
      </c>
      <c r="J4" s="24" t="s">
        <v>33</v>
      </c>
      <c r="K4" s="25" t="s">
        <v>34</v>
      </c>
    </row>
    <row r="5" spans="1:11" s="29" customFormat="1" ht="13.5">
      <c r="A5" s="26" t="s">
        <v>35</v>
      </c>
      <c r="B5" s="26" t="s">
        <v>7</v>
      </c>
      <c r="C5" s="26" t="s">
        <v>36</v>
      </c>
      <c r="D5" s="26" t="s">
        <v>37</v>
      </c>
      <c r="E5" s="26" t="s">
        <v>59</v>
      </c>
      <c r="F5" s="26" t="s">
        <v>38</v>
      </c>
      <c r="G5" s="27" t="s">
        <v>39</v>
      </c>
      <c r="H5" s="28" t="s">
        <v>40</v>
      </c>
      <c r="I5" s="23" t="s">
        <v>41</v>
      </c>
      <c r="J5" s="24" t="s">
        <v>41</v>
      </c>
      <c r="K5" s="25" t="s">
        <v>42</v>
      </c>
    </row>
    <row r="6" spans="1:11" ht="13.5">
      <c r="A6" s="30">
        <v>0</v>
      </c>
      <c r="B6" s="3">
        <v>0.6666666666666666</v>
      </c>
      <c r="C6" s="31">
        <v>0</v>
      </c>
      <c r="D6" s="4" t="s">
        <v>43</v>
      </c>
      <c r="E6" s="4" t="s">
        <v>43</v>
      </c>
      <c r="F6" s="4" t="s">
        <v>43</v>
      </c>
      <c r="G6" s="32">
        <v>0</v>
      </c>
      <c r="H6" s="33">
        <v>0</v>
      </c>
      <c r="I6" s="34">
        <v>0</v>
      </c>
      <c r="J6" s="35">
        <v>0</v>
      </c>
      <c r="K6" s="36" t="s">
        <v>43</v>
      </c>
    </row>
    <row r="7" spans="1:11" ht="13.5">
      <c r="A7" s="37">
        <v>1</v>
      </c>
      <c r="B7" s="5">
        <v>0.6667824074074074</v>
      </c>
      <c r="C7" s="38">
        <v>10</v>
      </c>
      <c r="D7" s="6">
        <v>30</v>
      </c>
      <c r="E7" s="6">
        <f>+D7-7</f>
        <v>23</v>
      </c>
      <c r="F7" s="6">
        <v>35</v>
      </c>
      <c r="G7" s="39">
        <f>G$4*C7</f>
        <v>40</v>
      </c>
      <c r="H7" s="40">
        <f>+G7/TAN(F7*H$4)</f>
        <v>57.125912080068076</v>
      </c>
      <c r="I7" s="41">
        <f>+H7*SIN(E7*H$4)</f>
        <v>22.320874420607357</v>
      </c>
      <c r="J7" s="42">
        <f>+H7*COS(E7*H$4)</f>
        <v>52.58467833959949</v>
      </c>
      <c r="K7" s="43">
        <f>SQRT((I7-I6)^2+(J7-J6)^2)/10</f>
        <v>5.712591208006808</v>
      </c>
    </row>
    <row r="8" spans="1:11" ht="13.5">
      <c r="A8" s="37">
        <v>2</v>
      </c>
      <c r="B8" s="5">
        <v>0.6668981481481482</v>
      </c>
      <c r="C8" s="38">
        <v>20</v>
      </c>
      <c r="D8" s="6">
        <v>24</v>
      </c>
      <c r="E8" s="6">
        <f aca="true" t="shared" si="0" ref="E8:E63">+D8-7</f>
        <v>17</v>
      </c>
      <c r="F8" s="6">
        <v>31</v>
      </c>
      <c r="G8" s="39">
        <f aca="true" t="shared" si="1" ref="G8:G30">G$4*C8</f>
        <v>80</v>
      </c>
      <c r="H8" s="40">
        <f aca="true" t="shared" si="2" ref="H8:H30">+G8/TAN(F8*H$4)</f>
        <v>133.14234059555682</v>
      </c>
      <c r="I8" s="41">
        <f aca="true" t="shared" si="3" ref="I8:I63">+H8*SIN(E8*H$4)</f>
        <v>38.927057256317674</v>
      </c>
      <c r="J8" s="42">
        <f aca="true" t="shared" si="4" ref="J8:J63">+H8*COS(E8*H$4)</f>
        <v>127.32465225802356</v>
      </c>
      <c r="K8" s="43">
        <f aca="true" t="shared" si="5" ref="K8:K30">SQRT((I8-I7)^2+(J8-J7)^2)/10</f>
        <v>7.656258230819903</v>
      </c>
    </row>
    <row r="9" spans="1:11" ht="13.5">
      <c r="A9" s="37">
        <v>3</v>
      </c>
      <c r="B9" s="5">
        <v>0.6670138888888889</v>
      </c>
      <c r="C9" s="38">
        <v>30</v>
      </c>
      <c r="D9" s="6">
        <v>19</v>
      </c>
      <c r="E9" s="6">
        <f t="shared" si="0"/>
        <v>12</v>
      </c>
      <c r="F9" s="6">
        <v>31</v>
      </c>
      <c r="G9" s="39">
        <f t="shared" si="1"/>
        <v>120</v>
      </c>
      <c r="H9" s="40">
        <f t="shared" si="2"/>
        <v>199.7135108933352</v>
      </c>
      <c r="I9" s="41">
        <f t="shared" si="3"/>
        <v>41.52277824038354</v>
      </c>
      <c r="J9" s="42">
        <f t="shared" si="4"/>
        <v>195.34929055551305</v>
      </c>
      <c r="K9" s="43">
        <f t="shared" si="5"/>
        <v>6.807414474623529</v>
      </c>
    </row>
    <row r="10" spans="1:11" ht="13.5">
      <c r="A10" s="37">
        <v>4</v>
      </c>
      <c r="B10" s="5">
        <v>0.6671296296296297</v>
      </c>
      <c r="C10" s="38">
        <v>40</v>
      </c>
      <c r="D10" s="6">
        <v>15</v>
      </c>
      <c r="E10" s="6">
        <f t="shared" si="0"/>
        <v>8</v>
      </c>
      <c r="F10" s="6">
        <v>30</v>
      </c>
      <c r="G10" s="39">
        <f t="shared" si="1"/>
        <v>160</v>
      </c>
      <c r="H10" s="40">
        <f t="shared" si="2"/>
        <v>277.128092260602</v>
      </c>
      <c r="I10" s="41">
        <f t="shared" si="3"/>
        <v>38.56878018819883</v>
      </c>
      <c r="J10" s="42">
        <f t="shared" si="4"/>
        <v>274.4311001231368</v>
      </c>
      <c r="K10" s="43">
        <f t="shared" si="5"/>
        <v>7.913696171184623</v>
      </c>
    </row>
    <row r="11" spans="1:11" ht="13.5">
      <c r="A11" s="37">
        <v>5</v>
      </c>
      <c r="B11" s="5">
        <v>0.6672453703703703</v>
      </c>
      <c r="C11" s="38">
        <v>50</v>
      </c>
      <c r="D11" s="6">
        <v>20</v>
      </c>
      <c r="E11" s="6">
        <f t="shared" si="0"/>
        <v>13</v>
      </c>
      <c r="F11" s="6">
        <v>30</v>
      </c>
      <c r="G11" s="39">
        <f t="shared" si="1"/>
        <v>200</v>
      </c>
      <c r="H11" s="40">
        <f t="shared" si="2"/>
        <v>346.4101153257525</v>
      </c>
      <c r="I11" s="41">
        <f t="shared" si="3"/>
        <v>77.9253291224484</v>
      </c>
      <c r="J11" s="42">
        <f t="shared" si="4"/>
        <v>337.53164456263835</v>
      </c>
      <c r="K11" s="43">
        <f t="shared" si="5"/>
        <v>7.436811583316799</v>
      </c>
    </row>
    <row r="12" spans="1:11" ht="13.5">
      <c r="A12" s="37">
        <v>6</v>
      </c>
      <c r="B12" s="5">
        <v>0.6673611111111111</v>
      </c>
      <c r="C12" s="38">
        <v>60</v>
      </c>
      <c r="D12" s="6">
        <v>11</v>
      </c>
      <c r="E12" s="6">
        <f t="shared" si="0"/>
        <v>4</v>
      </c>
      <c r="F12" s="6">
        <v>29</v>
      </c>
      <c r="G12" s="39">
        <f t="shared" si="1"/>
        <v>240</v>
      </c>
      <c r="H12" s="40">
        <f t="shared" si="2"/>
        <v>432.9714042769453</v>
      </c>
      <c r="I12" s="41">
        <f t="shared" si="3"/>
        <v>30.202561719298593</v>
      </c>
      <c r="J12" s="42">
        <f t="shared" si="4"/>
        <v>431.9167074646939</v>
      </c>
      <c r="K12" s="43">
        <f t="shared" si="5"/>
        <v>10.576390039914433</v>
      </c>
    </row>
    <row r="13" spans="1:11" ht="13.5">
      <c r="A13" s="37">
        <v>7</v>
      </c>
      <c r="B13" s="5">
        <v>0.6674768518518519</v>
      </c>
      <c r="C13" s="38">
        <v>70</v>
      </c>
      <c r="D13" s="6">
        <v>15</v>
      </c>
      <c r="E13" s="6">
        <f t="shared" si="0"/>
        <v>8</v>
      </c>
      <c r="F13" s="6">
        <v>28</v>
      </c>
      <c r="G13" s="39">
        <f t="shared" si="1"/>
        <v>280</v>
      </c>
      <c r="H13" s="40">
        <f t="shared" si="2"/>
        <v>526.6033418403279</v>
      </c>
      <c r="I13" s="41">
        <f t="shared" si="3"/>
        <v>73.28902808853917</v>
      </c>
      <c r="J13" s="42">
        <f t="shared" si="4"/>
        <v>521.4784731887199</v>
      </c>
      <c r="K13" s="43">
        <f t="shared" si="5"/>
        <v>9.938688778603051</v>
      </c>
    </row>
    <row r="14" spans="1:11" ht="13.5">
      <c r="A14" s="37">
        <v>8</v>
      </c>
      <c r="B14" s="5">
        <v>0.6675925925925926</v>
      </c>
      <c r="C14" s="38">
        <v>80</v>
      </c>
      <c r="D14" s="6">
        <v>20</v>
      </c>
      <c r="E14" s="6">
        <f t="shared" si="0"/>
        <v>13</v>
      </c>
      <c r="F14" s="6">
        <v>29</v>
      </c>
      <c r="G14" s="39">
        <f t="shared" si="1"/>
        <v>320</v>
      </c>
      <c r="H14" s="40">
        <f t="shared" si="2"/>
        <v>577.2952057025938</v>
      </c>
      <c r="I14" s="41">
        <f t="shared" si="3"/>
        <v>129.86317926335064</v>
      </c>
      <c r="J14" s="42">
        <f t="shared" si="4"/>
        <v>562.4991637316582</v>
      </c>
      <c r="K14" s="43">
        <f t="shared" si="5"/>
        <v>6.988083881701712</v>
      </c>
    </row>
    <row r="15" spans="1:11" ht="13.5">
      <c r="A15" s="37">
        <v>9</v>
      </c>
      <c r="B15" s="5">
        <v>0.6677083333333332</v>
      </c>
      <c r="C15" s="38">
        <v>90</v>
      </c>
      <c r="D15" s="6">
        <v>14</v>
      </c>
      <c r="E15" s="6">
        <f t="shared" si="0"/>
        <v>7</v>
      </c>
      <c r="F15" s="6">
        <v>27</v>
      </c>
      <c r="G15" s="39">
        <f t="shared" si="1"/>
        <v>360</v>
      </c>
      <c r="H15" s="40">
        <f t="shared" si="2"/>
        <v>706.539691222611</v>
      </c>
      <c r="I15" s="41">
        <f t="shared" si="3"/>
        <v>86.10553770618348</v>
      </c>
      <c r="J15" s="42">
        <f t="shared" si="4"/>
        <v>701.2732503448792</v>
      </c>
      <c r="K15" s="43">
        <f t="shared" si="5"/>
        <v>14.550937533361653</v>
      </c>
    </row>
    <row r="16" spans="1:11" ht="13.5">
      <c r="A16" s="37">
        <v>10</v>
      </c>
      <c r="B16" s="5">
        <v>0.6678240740740741</v>
      </c>
      <c r="C16" s="38">
        <v>100</v>
      </c>
      <c r="D16" s="6">
        <v>23</v>
      </c>
      <c r="E16" s="6">
        <f t="shared" si="0"/>
        <v>16</v>
      </c>
      <c r="F16" s="6">
        <v>28</v>
      </c>
      <c r="G16" s="39">
        <f t="shared" si="1"/>
        <v>400</v>
      </c>
      <c r="H16" s="40">
        <f t="shared" si="2"/>
        <v>752.2904883433256</v>
      </c>
      <c r="I16" s="41">
        <f t="shared" si="3"/>
        <v>207.35938328042067</v>
      </c>
      <c r="J16" s="42">
        <f t="shared" si="4"/>
        <v>723.1480242781577</v>
      </c>
      <c r="K16" s="43">
        <f t="shared" si="5"/>
        <v>12.321120404075677</v>
      </c>
    </row>
    <row r="17" spans="1:11" ht="13.5">
      <c r="A17" s="37">
        <v>11</v>
      </c>
      <c r="B17" s="5">
        <v>0.6679398148148148</v>
      </c>
      <c r="C17" s="38">
        <v>110</v>
      </c>
      <c r="D17" s="6">
        <v>15</v>
      </c>
      <c r="E17" s="6">
        <f t="shared" si="0"/>
        <v>8</v>
      </c>
      <c r="F17" s="6">
        <v>27</v>
      </c>
      <c r="G17" s="39">
        <f t="shared" si="1"/>
        <v>440</v>
      </c>
      <c r="H17" s="40">
        <f t="shared" si="2"/>
        <v>863.5485114943024</v>
      </c>
      <c r="I17" s="41">
        <f t="shared" si="3"/>
        <v>120.18273733992359</v>
      </c>
      <c r="J17" s="42">
        <f t="shared" si="4"/>
        <v>855.1445148917861</v>
      </c>
      <c r="K17" s="43">
        <f t="shared" si="5"/>
        <v>15.818609651846302</v>
      </c>
    </row>
    <row r="18" spans="1:11" ht="13.5">
      <c r="A18" s="37">
        <v>12</v>
      </c>
      <c r="B18" s="5">
        <v>0.6680555555555556</v>
      </c>
      <c r="C18" s="38">
        <v>120</v>
      </c>
      <c r="D18" s="6">
        <v>15</v>
      </c>
      <c r="E18" s="6">
        <f t="shared" si="0"/>
        <v>8</v>
      </c>
      <c r="F18" s="6">
        <v>28</v>
      </c>
      <c r="G18" s="39">
        <f t="shared" si="1"/>
        <v>480</v>
      </c>
      <c r="H18" s="40">
        <f t="shared" si="2"/>
        <v>902.7485860119906</v>
      </c>
      <c r="I18" s="41">
        <f t="shared" si="3"/>
        <v>125.63833386606716</v>
      </c>
      <c r="J18" s="42">
        <f t="shared" si="4"/>
        <v>893.9630968949485</v>
      </c>
      <c r="K18" s="43">
        <f t="shared" si="5"/>
        <v>3.9200074517688295</v>
      </c>
    </row>
    <row r="19" spans="1:11" ht="13.5">
      <c r="A19" s="37">
        <v>13</v>
      </c>
      <c r="B19" s="5">
        <v>0.6681712962962963</v>
      </c>
      <c r="C19" s="38">
        <v>130</v>
      </c>
      <c r="D19" s="6">
        <v>15</v>
      </c>
      <c r="E19" s="6">
        <f t="shared" si="0"/>
        <v>8</v>
      </c>
      <c r="F19" s="6">
        <v>28</v>
      </c>
      <c r="G19" s="39">
        <f t="shared" si="1"/>
        <v>520</v>
      </c>
      <c r="H19" s="40">
        <f t="shared" si="2"/>
        <v>977.9776348463232</v>
      </c>
      <c r="I19" s="41">
        <f t="shared" si="3"/>
        <v>136.10819502157275</v>
      </c>
      <c r="J19" s="42">
        <f t="shared" si="4"/>
        <v>968.4600216361943</v>
      </c>
      <c r="K19" s="43">
        <f t="shared" si="5"/>
        <v>7.522904883433256</v>
      </c>
    </row>
    <row r="20" spans="1:11" ht="13.5">
      <c r="A20" s="37">
        <v>14</v>
      </c>
      <c r="B20" s="5">
        <v>0.668287037037037</v>
      </c>
      <c r="C20" s="38">
        <v>140</v>
      </c>
      <c r="D20" s="6">
        <v>20</v>
      </c>
      <c r="E20" s="6">
        <f t="shared" si="0"/>
        <v>13</v>
      </c>
      <c r="F20" s="6">
        <v>27</v>
      </c>
      <c r="G20" s="39">
        <f t="shared" si="1"/>
        <v>560</v>
      </c>
      <c r="H20" s="40">
        <f t="shared" si="2"/>
        <v>1099.0617419018395</v>
      </c>
      <c r="I20" s="41">
        <f t="shared" si="3"/>
        <v>247.23512442197256</v>
      </c>
      <c r="J20" s="42">
        <f t="shared" si="4"/>
        <v>1070.8928544744135</v>
      </c>
      <c r="K20" s="43">
        <f t="shared" si="5"/>
        <v>15.11346409041422</v>
      </c>
    </row>
    <row r="21" spans="1:11" ht="13.5">
      <c r="A21" s="37">
        <v>15</v>
      </c>
      <c r="B21" s="5">
        <v>0.6684027777777778</v>
      </c>
      <c r="C21" s="38">
        <v>150</v>
      </c>
      <c r="D21" s="6">
        <v>20</v>
      </c>
      <c r="E21" s="6">
        <f t="shared" si="0"/>
        <v>13</v>
      </c>
      <c r="F21" s="6">
        <v>26</v>
      </c>
      <c r="G21" s="39">
        <f t="shared" si="1"/>
        <v>600</v>
      </c>
      <c r="H21" s="40">
        <f t="shared" si="2"/>
        <v>1230.182148719602</v>
      </c>
      <c r="I21" s="41">
        <f t="shared" si="3"/>
        <v>276.7308013779852</v>
      </c>
      <c r="J21" s="42">
        <f t="shared" si="4"/>
        <v>1198.6526530221652</v>
      </c>
      <c r="K21" s="43">
        <f t="shared" si="5"/>
        <v>13.11204068177625</v>
      </c>
    </row>
    <row r="22" spans="1:11" ht="13.5">
      <c r="A22" s="37">
        <v>16</v>
      </c>
      <c r="B22" s="5">
        <v>0.6685185185185185</v>
      </c>
      <c r="C22" s="38">
        <v>160</v>
      </c>
      <c r="D22" s="6">
        <v>13</v>
      </c>
      <c r="E22" s="6">
        <f t="shared" si="0"/>
        <v>6</v>
      </c>
      <c r="F22" s="6">
        <v>27</v>
      </c>
      <c r="G22" s="39">
        <f t="shared" si="1"/>
        <v>640</v>
      </c>
      <c r="H22" s="40">
        <f t="shared" si="2"/>
        <v>1256.0705621735308</v>
      </c>
      <c r="I22" s="41">
        <f t="shared" si="3"/>
        <v>131.29514004413855</v>
      </c>
      <c r="J22" s="42">
        <f t="shared" si="4"/>
        <v>1249.1896746930465</v>
      </c>
      <c r="K22" s="43">
        <f t="shared" si="5"/>
        <v>15.396597723840312</v>
      </c>
    </row>
    <row r="23" spans="1:11" ht="13.5">
      <c r="A23" s="37">
        <v>17</v>
      </c>
      <c r="B23" s="5">
        <v>0.6686342592592592</v>
      </c>
      <c r="C23" s="38">
        <v>170</v>
      </c>
      <c r="D23" s="6">
        <v>10</v>
      </c>
      <c r="E23" s="6">
        <f t="shared" si="0"/>
        <v>3</v>
      </c>
      <c r="F23" s="6">
        <v>29</v>
      </c>
      <c r="G23" s="39">
        <f t="shared" si="1"/>
        <v>680</v>
      </c>
      <c r="H23" s="40">
        <f t="shared" si="2"/>
        <v>1226.7523121180118</v>
      </c>
      <c r="I23" s="41">
        <f t="shared" si="3"/>
        <v>64.2032624008906</v>
      </c>
      <c r="J23" s="42">
        <f t="shared" si="4"/>
        <v>1225.0710903388301</v>
      </c>
      <c r="K23" s="43">
        <f t="shared" si="5"/>
        <v>7.129534456714554</v>
      </c>
    </row>
    <row r="24" spans="1:11" ht="13.5">
      <c r="A24" s="37">
        <v>18</v>
      </c>
      <c r="B24" s="5">
        <v>0.66875</v>
      </c>
      <c r="C24" s="38">
        <v>180</v>
      </c>
      <c r="D24" s="6">
        <v>5</v>
      </c>
      <c r="E24" s="6">
        <f t="shared" si="0"/>
        <v>-2</v>
      </c>
      <c r="F24" s="6">
        <v>29</v>
      </c>
      <c r="G24" s="39">
        <f t="shared" si="1"/>
        <v>720</v>
      </c>
      <c r="H24" s="40">
        <f t="shared" si="2"/>
        <v>1298.9142128308358</v>
      </c>
      <c r="I24" s="41">
        <f t="shared" si="3"/>
        <v>-45.33145728399961</v>
      </c>
      <c r="J24" s="42">
        <f t="shared" si="4"/>
        <v>1298.1229492133857</v>
      </c>
      <c r="K24" s="43">
        <f t="shared" si="5"/>
        <v>13.1660278373834</v>
      </c>
    </row>
    <row r="25" spans="1:11" ht="13.5">
      <c r="A25" s="37">
        <v>19</v>
      </c>
      <c r="B25" s="5">
        <v>0.6688657407407407</v>
      </c>
      <c r="C25" s="38">
        <v>190</v>
      </c>
      <c r="D25" s="6">
        <v>5</v>
      </c>
      <c r="E25" s="6">
        <f t="shared" si="0"/>
        <v>-2</v>
      </c>
      <c r="F25" s="6">
        <v>29</v>
      </c>
      <c r="G25" s="39">
        <f t="shared" si="1"/>
        <v>760</v>
      </c>
      <c r="H25" s="40">
        <f t="shared" si="2"/>
        <v>1371.07611354366</v>
      </c>
      <c r="I25" s="41">
        <f t="shared" si="3"/>
        <v>-47.84987157755515</v>
      </c>
      <c r="J25" s="42">
        <f t="shared" si="4"/>
        <v>1370.2408908363518</v>
      </c>
      <c r="K25" s="43">
        <f t="shared" si="5"/>
        <v>7.216190071282443</v>
      </c>
    </row>
    <row r="26" spans="1:11" ht="13.5">
      <c r="A26" s="37">
        <v>20</v>
      </c>
      <c r="B26" s="5">
        <v>0.6689814814814815</v>
      </c>
      <c r="C26" s="38">
        <v>200</v>
      </c>
      <c r="D26" s="6">
        <v>350</v>
      </c>
      <c r="E26" s="6">
        <f t="shared" si="0"/>
        <v>343</v>
      </c>
      <c r="F26" s="6">
        <v>28</v>
      </c>
      <c r="G26" s="39">
        <f t="shared" si="1"/>
        <v>800</v>
      </c>
      <c r="H26" s="40">
        <f t="shared" si="2"/>
        <v>1504.5809766866512</v>
      </c>
      <c r="I26" s="41">
        <f t="shared" si="3"/>
        <v>-439.89595526465143</v>
      </c>
      <c r="J26" s="42">
        <f t="shared" si="4"/>
        <v>1438.8382341143</v>
      </c>
      <c r="K26" s="43">
        <f t="shared" si="5"/>
        <v>39.80021698925552</v>
      </c>
    </row>
    <row r="27" spans="1:11" ht="13.5">
      <c r="A27" s="37">
        <v>21</v>
      </c>
      <c r="B27" s="5">
        <v>0.6690972222222222</v>
      </c>
      <c r="C27" s="38">
        <v>210</v>
      </c>
      <c r="D27" s="6">
        <v>11</v>
      </c>
      <c r="E27" s="6">
        <f t="shared" si="0"/>
        <v>4</v>
      </c>
      <c r="F27" s="6">
        <v>28</v>
      </c>
      <c r="G27" s="39">
        <f t="shared" si="1"/>
        <v>840</v>
      </c>
      <c r="H27" s="40">
        <f t="shared" si="2"/>
        <v>1579.8100255209836</v>
      </c>
      <c r="I27" s="41">
        <f t="shared" si="3"/>
        <v>110.20198869772072</v>
      </c>
      <c r="J27" s="42">
        <f t="shared" si="4"/>
        <v>1575.9616868514534</v>
      </c>
      <c r="K27" s="43">
        <f t="shared" si="5"/>
        <v>56.69308504942975</v>
      </c>
    </row>
    <row r="28" spans="1:11" ht="13.5">
      <c r="A28" s="37">
        <v>22</v>
      </c>
      <c r="B28" s="5">
        <v>0.669212962962963</v>
      </c>
      <c r="C28" s="38">
        <v>220</v>
      </c>
      <c r="D28" s="6">
        <v>13</v>
      </c>
      <c r="E28" s="6">
        <f t="shared" si="0"/>
        <v>6</v>
      </c>
      <c r="F28" s="6">
        <v>29</v>
      </c>
      <c r="G28" s="39">
        <f t="shared" si="1"/>
        <v>880</v>
      </c>
      <c r="H28" s="40">
        <f t="shared" si="2"/>
        <v>1587.5618156821329</v>
      </c>
      <c r="I28" s="41">
        <f t="shared" si="3"/>
        <v>165.94541516682395</v>
      </c>
      <c r="J28" s="42">
        <f t="shared" si="4"/>
        <v>1578.8649840303194</v>
      </c>
      <c r="K28" s="43">
        <f t="shared" si="5"/>
        <v>5.581898179853454</v>
      </c>
    </row>
    <row r="29" spans="1:11" ht="13.5">
      <c r="A29" s="37">
        <v>23</v>
      </c>
      <c r="B29" s="5">
        <v>0.6693287037037038</v>
      </c>
      <c r="C29" s="38">
        <v>230</v>
      </c>
      <c r="D29" s="6">
        <v>15</v>
      </c>
      <c r="E29" s="6">
        <f t="shared" si="0"/>
        <v>8</v>
      </c>
      <c r="F29" s="6">
        <v>29</v>
      </c>
      <c r="G29" s="39">
        <f t="shared" si="1"/>
        <v>920</v>
      </c>
      <c r="H29" s="40">
        <f t="shared" si="2"/>
        <v>1659.723716394957</v>
      </c>
      <c r="I29" s="41">
        <f t="shared" si="3"/>
        <v>230.98892165209068</v>
      </c>
      <c r="J29" s="42">
        <f t="shared" si="4"/>
        <v>1643.5713957227085</v>
      </c>
      <c r="K29" s="43">
        <f t="shared" si="5"/>
        <v>9.174735663769223</v>
      </c>
    </row>
    <row r="30" spans="1:11" ht="13.5">
      <c r="A30" s="37">
        <v>24</v>
      </c>
      <c r="B30" s="5">
        <v>0.6694444444444444</v>
      </c>
      <c r="C30" s="38">
        <v>240</v>
      </c>
      <c r="D30" s="6">
        <v>15</v>
      </c>
      <c r="E30" s="6">
        <f t="shared" si="0"/>
        <v>8</v>
      </c>
      <c r="F30" s="6">
        <v>30</v>
      </c>
      <c r="G30" s="39">
        <f t="shared" si="1"/>
        <v>960</v>
      </c>
      <c r="H30" s="40">
        <f t="shared" si="2"/>
        <v>1662.768553563612</v>
      </c>
      <c r="I30" s="41">
        <f t="shared" si="3"/>
        <v>231.412681129193</v>
      </c>
      <c r="J30" s="42">
        <f t="shared" si="4"/>
        <v>1646.5866007388208</v>
      </c>
      <c r="K30" s="43">
        <f t="shared" si="5"/>
        <v>0.30448371686549736</v>
      </c>
    </row>
    <row r="31" spans="1:11" ht="13.5">
      <c r="A31" s="37">
        <v>25</v>
      </c>
      <c r="B31" s="5">
        <v>0.6695601851851851</v>
      </c>
      <c r="C31" s="38">
        <v>250</v>
      </c>
      <c r="D31" s="6">
        <v>10</v>
      </c>
      <c r="E31" s="6">
        <f t="shared" si="0"/>
        <v>3</v>
      </c>
      <c r="F31" s="6">
        <v>30</v>
      </c>
      <c r="G31" s="39">
        <f>G$4*C31</f>
        <v>1000</v>
      </c>
      <c r="H31" s="40">
        <f>+G31/TAN(F31*H$4)</f>
        <v>1732.0505766287624</v>
      </c>
      <c r="I31" s="41">
        <f t="shared" si="3"/>
        <v>90.64853317530385</v>
      </c>
      <c r="J31" s="42">
        <f t="shared" si="4"/>
        <v>1729.6768609868127</v>
      </c>
      <c r="K31" s="43">
        <f>SQRT((I31-I30)^2+(J31-J30)^2)/10</f>
        <v>16.345805791475506</v>
      </c>
    </row>
    <row r="32" spans="1:11" ht="13.5">
      <c r="A32" s="37">
        <v>26</v>
      </c>
      <c r="B32" s="5">
        <v>0.669675925925926</v>
      </c>
      <c r="C32" s="38">
        <v>260</v>
      </c>
      <c r="D32" s="6">
        <v>12</v>
      </c>
      <c r="E32" s="6">
        <f t="shared" si="0"/>
        <v>5</v>
      </c>
      <c r="F32" s="6">
        <v>29</v>
      </c>
      <c r="G32" s="39">
        <f aca="true" t="shared" si="6" ref="G32:G48">G$4*C32</f>
        <v>1040</v>
      </c>
      <c r="H32" s="40">
        <f aca="true" t="shared" si="7" ref="H32:H48">+G32/TAN(F32*H$4)</f>
        <v>1876.2094185334297</v>
      </c>
      <c r="I32" s="41">
        <f t="shared" si="3"/>
        <v>163.52244340756852</v>
      </c>
      <c r="J32" s="42">
        <f t="shared" si="4"/>
        <v>1869.0698736793038</v>
      </c>
      <c r="K32" s="43">
        <f aca="true" t="shared" si="8" ref="K32:K48">SQRT((I32-I31)^2+(J32-J31)^2)/10</f>
        <v>15.729278044471446</v>
      </c>
    </row>
    <row r="33" spans="1:11" ht="13.5">
      <c r="A33" s="37">
        <v>27</v>
      </c>
      <c r="B33" s="5">
        <v>0.6697916666666667</v>
      </c>
      <c r="C33" s="38">
        <v>270</v>
      </c>
      <c r="D33" s="6">
        <v>14</v>
      </c>
      <c r="E33" s="6">
        <f t="shared" si="0"/>
        <v>7</v>
      </c>
      <c r="F33" s="6">
        <v>29</v>
      </c>
      <c r="G33" s="39">
        <f t="shared" si="6"/>
        <v>1080</v>
      </c>
      <c r="H33" s="40">
        <f t="shared" si="7"/>
        <v>1948.371319246254</v>
      </c>
      <c r="I33" s="41">
        <f t="shared" si="3"/>
        <v>237.44675943781695</v>
      </c>
      <c r="J33" s="42">
        <f t="shared" si="4"/>
        <v>1933.8484516874294</v>
      </c>
      <c r="K33" s="43">
        <f t="shared" si="8"/>
        <v>9.829073541944254</v>
      </c>
    </row>
    <row r="34" spans="1:11" ht="13.5">
      <c r="A34" s="37">
        <v>28</v>
      </c>
      <c r="B34" s="5">
        <v>0.6699074074074075</v>
      </c>
      <c r="C34" s="38">
        <v>280</v>
      </c>
      <c r="D34" s="6">
        <v>14</v>
      </c>
      <c r="E34" s="6">
        <f t="shared" si="0"/>
        <v>7</v>
      </c>
      <c r="F34" s="6">
        <v>30</v>
      </c>
      <c r="G34" s="39">
        <f t="shared" si="6"/>
        <v>1120</v>
      </c>
      <c r="H34" s="40">
        <f t="shared" si="7"/>
        <v>1939.896645824214</v>
      </c>
      <c r="I34" s="41">
        <f t="shared" si="3"/>
        <v>236.41395643898423</v>
      </c>
      <c r="J34" s="42">
        <f t="shared" si="4"/>
        <v>1925.43694720988</v>
      </c>
      <c r="K34" s="43">
        <f t="shared" si="8"/>
        <v>0.8474673422040059</v>
      </c>
    </row>
    <row r="35" spans="1:11" ht="13.5">
      <c r="A35" s="37">
        <v>29</v>
      </c>
      <c r="B35" s="5">
        <v>0.6700231481481481</v>
      </c>
      <c r="C35" s="38">
        <v>290</v>
      </c>
      <c r="D35" s="6">
        <v>14</v>
      </c>
      <c r="E35" s="6">
        <f t="shared" si="0"/>
        <v>7</v>
      </c>
      <c r="F35" s="6">
        <v>33</v>
      </c>
      <c r="G35" s="39">
        <f t="shared" si="6"/>
        <v>1160</v>
      </c>
      <c r="H35" s="40">
        <f t="shared" si="7"/>
        <v>1786.2431096701312</v>
      </c>
      <c r="I35" s="41">
        <f t="shared" si="3"/>
        <v>217.68829882149126</v>
      </c>
      <c r="J35" s="42">
        <f t="shared" si="4"/>
        <v>1772.9287214663273</v>
      </c>
      <c r="K35" s="43">
        <f t="shared" si="8"/>
        <v>15.365353615408267</v>
      </c>
    </row>
    <row r="36" spans="1:11" ht="13.5">
      <c r="A36" s="37">
        <v>30</v>
      </c>
      <c r="B36" s="5">
        <v>0.6701388888888888</v>
      </c>
      <c r="C36" s="38">
        <v>300</v>
      </c>
      <c r="D36" s="6">
        <v>15</v>
      </c>
      <c r="E36" s="6">
        <f t="shared" si="0"/>
        <v>8</v>
      </c>
      <c r="F36" s="6">
        <v>30</v>
      </c>
      <c r="G36" s="39">
        <f t="shared" si="6"/>
        <v>1200</v>
      </c>
      <c r="H36" s="40">
        <f t="shared" si="7"/>
        <v>2078.460691954515</v>
      </c>
      <c r="I36" s="41">
        <f t="shared" si="3"/>
        <v>289.26585141149127</v>
      </c>
      <c r="J36" s="42">
        <f t="shared" si="4"/>
        <v>2058.233250923526</v>
      </c>
      <c r="K36" s="43">
        <f t="shared" si="8"/>
        <v>29.4146257095969</v>
      </c>
    </row>
    <row r="37" spans="1:11" ht="13.5">
      <c r="A37" s="37">
        <v>31</v>
      </c>
      <c r="B37" s="5">
        <v>0.6702546296296297</v>
      </c>
      <c r="C37" s="38">
        <v>310</v>
      </c>
      <c r="D37" s="6">
        <v>9</v>
      </c>
      <c r="E37" s="6">
        <f t="shared" si="0"/>
        <v>2</v>
      </c>
      <c r="F37" s="6">
        <v>29</v>
      </c>
      <c r="G37" s="39">
        <f t="shared" si="6"/>
        <v>1240</v>
      </c>
      <c r="H37" s="40">
        <f t="shared" si="7"/>
        <v>2237.018922097551</v>
      </c>
      <c r="I37" s="41">
        <f t="shared" si="3"/>
        <v>78.07084310022157</v>
      </c>
      <c r="J37" s="42">
        <f t="shared" si="4"/>
        <v>2235.6561903119423</v>
      </c>
      <c r="K37" s="43">
        <f t="shared" si="8"/>
        <v>27.583007623684345</v>
      </c>
    </row>
    <row r="38" spans="1:11" ht="13.5">
      <c r="A38" s="37">
        <v>32</v>
      </c>
      <c r="B38" s="5">
        <v>0.6703703703703704</v>
      </c>
      <c r="C38" s="38">
        <v>320</v>
      </c>
      <c r="D38" s="6">
        <v>15</v>
      </c>
      <c r="E38" s="6">
        <f t="shared" si="0"/>
        <v>8</v>
      </c>
      <c r="F38" s="6">
        <v>28</v>
      </c>
      <c r="G38" s="39">
        <f t="shared" si="6"/>
        <v>1280</v>
      </c>
      <c r="H38" s="40">
        <f t="shared" si="7"/>
        <v>2407.329562698642</v>
      </c>
      <c r="I38" s="41">
        <f t="shared" si="3"/>
        <v>335.0355569761791</v>
      </c>
      <c r="J38" s="42">
        <f t="shared" si="4"/>
        <v>2383.901591719863</v>
      </c>
      <c r="K38" s="43">
        <f t="shared" si="8"/>
        <v>29.66606870078142</v>
      </c>
    </row>
    <row r="39" spans="1:11" ht="13.5">
      <c r="A39" s="37">
        <v>33</v>
      </c>
      <c r="B39" s="5">
        <v>0.670486111111111</v>
      </c>
      <c r="C39" s="38">
        <v>330</v>
      </c>
      <c r="D39" s="6">
        <v>15</v>
      </c>
      <c r="E39" s="6">
        <f t="shared" si="0"/>
        <v>8</v>
      </c>
      <c r="F39" s="6">
        <v>30</v>
      </c>
      <c r="G39" s="39">
        <f t="shared" si="6"/>
        <v>1320</v>
      </c>
      <c r="H39" s="40">
        <f t="shared" si="7"/>
        <v>2286.3067611499664</v>
      </c>
      <c r="I39" s="41">
        <f t="shared" si="3"/>
        <v>318.19243655264034</v>
      </c>
      <c r="J39" s="42">
        <f t="shared" si="4"/>
        <v>2264.056576015879</v>
      </c>
      <c r="K39" s="43">
        <f t="shared" si="8"/>
        <v>12.102280154867536</v>
      </c>
    </row>
    <row r="40" spans="1:11" ht="13.5">
      <c r="A40" s="37">
        <v>34</v>
      </c>
      <c r="B40" s="5">
        <v>0.6706018518518518</v>
      </c>
      <c r="C40" s="38">
        <v>340</v>
      </c>
      <c r="D40" s="6">
        <v>13</v>
      </c>
      <c r="E40" s="6">
        <f t="shared" si="0"/>
        <v>6</v>
      </c>
      <c r="F40" s="6">
        <v>30</v>
      </c>
      <c r="G40" s="39">
        <f t="shared" si="6"/>
        <v>1360</v>
      </c>
      <c r="H40" s="40">
        <f t="shared" si="7"/>
        <v>2355.588784215117</v>
      </c>
      <c r="I40" s="41">
        <f t="shared" si="3"/>
        <v>246.2261027555218</v>
      </c>
      <c r="J40" s="42">
        <f t="shared" si="4"/>
        <v>2342.68461954269</v>
      </c>
      <c r="K40" s="43">
        <f t="shared" si="8"/>
        <v>10.659044248455123</v>
      </c>
    </row>
    <row r="41" spans="1:11" ht="13.5">
      <c r="A41" s="37">
        <v>35</v>
      </c>
      <c r="B41" s="5">
        <v>0.6707175925925926</v>
      </c>
      <c r="C41" s="38">
        <v>350</v>
      </c>
      <c r="D41" s="6">
        <v>15</v>
      </c>
      <c r="E41" s="6">
        <f t="shared" si="0"/>
        <v>8</v>
      </c>
      <c r="F41" s="6">
        <v>34</v>
      </c>
      <c r="G41" s="39">
        <f t="shared" si="6"/>
        <v>1400</v>
      </c>
      <c r="H41" s="40">
        <f t="shared" si="7"/>
        <v>2075.585062962251</v>
      </c>
      <c r="I41" s="41">
        <f t="shared" si="3"/>
        <v>288.8656411635849</v>
      </c>
      <c r="J41" s="42">
        <f t="shared" si="4"/>
        <v>2055.3856073611014</v>
      </c>
      <c r="K41" s="43">
        <f t="shared" si="8"/>
        <v>29.044595475952043</v>
      </c>
    </row>
    <row r="42" spans="1:11" ht="13.5">
      <c r="A42" s="37">
        <v>36</v>
      </c>
      <c r="B42" s="5">
        <v>0.6708333333333334</v>
      </c>
      <c r="C42" s="38">
        <v>360</v>
      </c>
      <c r="D42" s="6">
        <v>19</v>
      </c>
      <c r="E42" s="6">
        <f t="shared" si="0"/>
        <v>12</v>
      </c>
      <c r="F42" s="6">
        <v>33</v>
      </c>
      <c r="G42" s="39">
        <f t="shared" si="6"/>
        <v>1440</v>
      </c>
      <c r="H42" s="40">
        <f t="shared" si="7"/>
        <v>2217.405239590508</v>
      </c>
      <c r="I42" s="41">
        <f t="shared" si="3"/>
        <v>461.0245226811734</v>
      </c>
      <c r="J42" s="42">
        <f t="shared" si="4"/>
        <v>2168.9496043131185</v>
      </c>
      <c r="K42" s="43">
        <f t="shared" si="8"/>
        <v>20.62412710616011</v>
      </c>
    </row>
    <row r="43" spans="1:11" ht="13.5">
      <c r="A43" s="37">
        <v>37</v>
      </c>
      <c r="B43" s="5">
        <v>0.6709490740740741</v>
      </c>
      <c r="C43" s="38">
        <v>370</v>
      </c>
      <c r="D43" s="6">
        <v>19</v>
      </c>
      <c r="E43" s="6">
        <f t="shared" si="0"/>
        <v>12</v>
      </c>
      <c r="F43" s="6">
        <v>34</v>
      </c>
      <c r="G43" s="39">
        <f t="shared" si="6"/>
        <v>1480</v>
      </c>
      <c r="H43" s="40">
        <f t="shared" si="7"/>
        <v>2194.189923702951</v>
      </c>
      <c r="I43" s="41">
        <f t="shared" si="3"/>
        <v>456.1977865777041</v>
      </c>
      <c r="J43" s="42">
        <f t="shared" si="4"/>
        <v>2146.2415988888965</v>
      </c>
      <c r="K43" s="43">
        <f t="shared" si="8"/>
        <v>2.3215315887556356</v>
      </c>
    </row>
    <row r="44" spans="1:11" ht="13.5">
      <c r="A44" s="37">
        <v>38</v>
      </c>
      <c r="B44" s="5">
        <v>0.6710648148148147</v>
      </c>
      <c r="C44" s="38">
        <v>380</v>
      </c>
      <c r="D44" s="6">
        <v>7</v>
      </c>
      <c r="E44" s="6">
        <f t="shared" si="0"/>
        <v>0</v>
      </c>
      <c r="F44" s="6">
        <v>35</v>
      </c>
      <c r="G44" s="39">
        <f t="shared" si="6"/>
        <v>1520</v>
      </c>
      <c r="H44" s="40">
        <f t="shared" si="7"/>
        <v>2170.784659042587</v>
      </c>
      <c r="I44" s="41">
        <f t="shared" si="3"/>
        <v>0</v>
      </c>
      <c r="J44" s="42">
        <f t="shared" si="4"/>
        <v>2170.784659042587</v>
      </c>
      <c r="K44" s="43">
        <f t="shared" si="8"/>
        <v>45.68575076324172</v>
      </c>
    </row>
    <row r="45" spans="1:11" ht="13.5">
      <c r="A45" s="37">
        <v>39</v>
      </c>
      <c r="B45" s="5">
        <v>0.6711805555555556</v>
      </c>
      <c r="C45" s="38">
        <v>390</v>
      </c>
      <c r="D45" s="6">
        <v>0</v>
      </c>
      <c r="E45" s="6">
        <f t="shared" si="0"/>
        <v>-7</v>
      </c>
      <c r="F45" s="6">
        <v>35</v>
      </c>
      <c r="G45" s="39">
        <f t="shared" si="6"/>
        <v>1560</v>
      </c>
      <c r="H45" s="40">
        <f t="shared" si="7"/>
        <v>2227.9105711226553</v>
      </c>
      <c r="I45" s="41">
        <f t="shared" si="3"/>
        <v>-271.51402825770555</v>
      </c>
      <c r="J45" s="42">
        <f t="shared" si="4"/>
        <v>2211.304059911108</v>
      </c>
      <c r="K45" s="43">
        <f t="shared" si="8"/>
        <v>27.452083598056824</v>
      </c>
    </row>
    <row r="46" spans="1:11" ht="13.5">
      <c r="A46" s="37">
        <v>40</v>
      </c>
      <c r="B46" s="5">
        <v>0.6712962962962963</v>
      </c>
      <c r="C46" s="38">
        <v>400</v>
      </c>
      <c r="D46" s="6">
        <v>5</v>
      </c>
      <c r="E46" s="6">
        <f t="shared" si="0"/>
        <v>-2</v>
      </c>
      <c r="F46" s="6">
        <v>35</v>
      </c>
      <c r="G46" s="39">
        <f t="shared" si="6"/>
        <v>1600</v>
      </c>
      <c r="H46" s="40">
        <f t="shared" si="7"/>
        <v>2285.036483202723</v>
      </c>
      <c r="I46" s="41">
        <f t="shared" si="3"/>
        <v>-79.74663200038077</v>
      </c>
      <c r="J46" s="42">
        <f t="shared" si="4"/>
        <v>2283.6445004098305</v>
      </c>
      <c r="K46" s="43">
        <f t="shared" si="8"/>
        <v>20.49582240332478</v>
      </c>
    </row>
    <row r="47" spans="1:11" ht="13.5">
      <c r="A47" s="37">
        <v>41</v>
      </c>
      <c r="B47" s="5">
        <v>0.671412037037037</v>
      </c>
      <c r="C47" s="38">
        <v>410</v>
      </c>
      <c r="D47" s="6">
        <v>0</v>
      </c>
      <c r="E47" s="6">
        <f t="shared" si="0"/>
        <v>-7</v>
      </c>
      <c r="F47" s="6">
        <v>35</v>
      </c>
      <c r="G47" s="39">
        <f t="shared" si="6"/>
        <v>1640</v>
      </c>
      <c r="H47" s="40">
        <f t="shared" si="7"/>
        <v>2342.1623952827913</v>
      </c>
      <c r="I47" s="41">
        <f t="shared" si="3"/>
        <v>-285.4378245786135</v>
      </c>
      <c r="J47" s="42">
        <f t="shared" si="4"/>
        <v>2324.7042681116777</v>
      </c>
      <c r="K47" s="43">
        <f t="shared" si="8"/>
        <v>20.974930566746885</v>
      </c>
    </row>
    <row r="48" spans="1:11" ht="13.5">
      <c r="A48" s="37">
        <v>42</v>
      </c>
      <c r="B48" s="5">
        <v>0.6715277777777778</v>
      </c>
      <c r="C48" s="38">
        <v>420</v>
      </c>
      <c r="D48" s="6">
        <v>0</v>
      </c>
      <c r="E48" s="6">
        <f t="shared" si="0"/>
        <v>-7</v>
      </c>
      <c r="F48" s="6">
        <v>34</v>
      </c>
      <c r="G48" s="39">
        <f t="shared" si="6"/>
        <v>1680</v>
      </c>
      <c r="H48" s="40">
        <f t="shared" si="7"/>
        <v>2490.702075554701</v>
      </c>
      <c r="I48" s="41">
        <f t="shared" si="3"/>
        <v>-303.54025986909966</v>
      </c>
      <c r="J48" s="42">
        <f t="shared" si="4"/>
        <v>2472.136755887727</v>
      </c>
      <c r="K48" s="43">
        <f t="shared" si="8"/>
        <v>14.853968027190955</v>
      </c>
    </row>
    <row r="49" spans="1:11" ht="13.5">
      <c r="A49" s="37">
        <v>43</v>
      </c>
      <c r="B49" s="5">
        <v>0.671643518518519</v>
      </c>
      <c r="C49" s="38">
        <v>430</v>
      </c>
      <c r="D49" s="17">
        <v>0</v>
      </c>
      <c r="E49" s="6">
        <f t="shared" si="0"/>
        <v>-7</v>
      </c>
      <c r="F49" s="6">
        <v>34</v>
      </c>
      <c r="G49" s="39">
        <f aca="true" t="shared" si="9" ref="G49:G63">G$4*C49</f>
        <v>1720</v>
      </c>
      <c r="H49" s="40">
        <f aca="true" t="shared" si="10" ref="H49:H63">+G49/TAN(F49*H$4)</f>
        <v>2550.004505925051</v>
      </c>
      <c r="I49" s="41">
        <f t="shared" si="3"/>
        <v>-310.767408913602</v>
      </c>
      <c r="J49" s="42">
        <f t="shared" si="4"/>
        <v>2530.9971548374347</v>
      </c>
      <c r="K49" s="43">
        <f aca="true" t="shared" si="11" ref="K49:K63">SQRT((I49-I48)^2+(J49-J48)^2)/10</f>
        <v>5.930243037035005</v>
      </c>
    </row>
    <row r="50" spans="1:11" ht="13.5">
      <c r="A50" s="37">
        <v>44</v>
      </c>
      <c r="B50" s="5">
        <v>0.67175925925926</v>
      </c>
      <c r="C50" s="38">
        <v>440</v>
      </c>
      <c r="D50" s="6">
        <v>0</v>
      </c>
      <c r="E50" s="6">
        <f t="shared" si="0"/>
        <v>-7</v>
      </c>
      <c r="F50" s="6">
        <v>35</v>
      </c>
      <c r="G50" s="39">
        <f t="shared" si="9"/>
        <v>1760</v>
      </c>
      <c r="H50" s="40">
        <f t="shared" si="10"/>
        <v>2513.5401315229956</v>
      </c>
      <c r="I50" s="41">
        <f t="shared" si="3"/>
        <v>-306.3235190599755</v>
      </c>
      <c r="J50" s="42">
        <f t="shared" si="4"/>
        <v>2494.8045804125322</v>
      </c>
      <c r="K50" s="43">
        <f t="shared" si="11"/>
        <v>3.6464374402055304</v>
      </c>
    </row>
    <row r="51" spans="1:11" ht="13.5">
      <c r="A51" s="37">
        <v>45</v>
      </c>
      <c r="B51" s="5">
        <v>0.671875</v>
      </c>
      <c r="C51" s="38">
        <v>450</v>
      </c>
      <c r="D51" s="6">
        <v>5</v>
      </c>
      <c r="E51" s="6">
        <f t="shared" si="0"/>
        <v>-2</v>
      </c>
      <c r="F51" s="6">
        <v>34</v>
      </c>
      <c r="G51" s="39">
        <f t="shared" si="9"/>
        <v>1800</v>
      </c>
      <c r="H51" s="40">
        <f t="shared" si="10"/>
        <v>2668.609366665751</v>
      </c>
      <c r="I51" s="41">
        <f t="shared" si="3"/>
        <v>-93.13313405744105</v>
      </c>
      <c r="J51" s="42">
        <f t="shared" si="4"/>
        <v>2666.9837215845205</v>
      </c>
      <c r="K51" s="43">
        <f t="shared" si="11"/>
        <v>27.403612337108466</v>
      </c>
    </row>
    <row r="52" spans="1:11" ht="13.5">
      <c r="A52" s="37">
        <v>46</v>
      </c>
      <c r="B52" s="5">
        <v>0.671990740740741</v>
      </c>
      <c r="C52" s="38">
        <v>460</v>
      </c>
      <c r="D52" s="6">
        <v>6</v>
      </c>
      <c r="E52" s="6">
        <f t="shared" si="0"/>
        <v>-1</v>
      </c>
      <c r="F52" s="6">
        <v>34</v>
      </c>
      <c r="G52" s="39">
        <f t="shared" si="9"/>
        <v>1840</v>
      </c>
      <c r="H52" s="40">
        <f t="shared" si="10"/>
        <v>2727.9117970361012</v>
      </c>
      <c r="I52" s="41">
        <f t="shared" si="3"/>
        <v>-47.608630656004294</v>
      </c>
      <c r="J52" s="42">
        <f t="shared" si="4"/>
        <v>2727.4963227648523</v>
      </c>
      <c r="K52" s="43">
        <f t="shared" si="11"/>
        <v>7.572486587348517</v>
      </c>
    </row>
    <row r="53" spans="1:11" ht="13.5">
      <c r="A53" s="37">
        <v>47</v>
      </c>
      <c r="B53" s="5">
        <v>0.672106481481482</v>
      </c>
      <c r="C53" s="38">
        <v>470</v>
      </c>
      <c r="D53" s="6">
        <v>9</v>
      </c>
      <c r="E53" s="6">
        <f t="shared" si="0"/>
        <v>2</v>
      </c>
      <c r="F53" s="6">
        <v>33</v>
      </c>
      <c r="G53" s="39">
        <f t="shared" si="9"/>
        <v>1880</v>
      </c>
      <c r="H53" s="40">
        <f t="shared" si="10"/>
        <v>2894.9457294653853</v>
      </c>
      <c r="I53" s="41">
        <f t="shared" si="3"/>
        <v>101.03216007526144</v>
      </c>
      <c r="J53" s="42">
        <f t="shared" si="4"/>
        <v>2893.1822063569375</v>
      </c>
      <c r="K53" s="43">
        <f t="shared" si="11"/>
        <v>22.258907585707334</v>
      </c>
    </row>
    <row r="54" spans="1:11" ht="13.5">
      <c r="A54" s="37">
        <v>48</v>
      </c>
      <c r="B54" s="5">
        <v>0.672222222222223</v>
      </c>
      <c r="C54" s="38">
        <v>480</v>
      </c>
      <c r="D54" s="6">
        <v>5</v>
      </c>
      <c r="E54" s="6">
        <f t="shared" si="0"/>
        <v>-2</v>
      </c>
      <c r="F54" s="6">
        <v>32</v>
      </c>
      <c r="G54" s="39">
        <f t="shared" si="9"/>
        <v>1920</v>
      </c>
      <c r="H54" s="40">
        <f t="shared" si="10"/>
        <v>3072.6418746930603</v>
      </c>
      <c r="I54" s="41">
        <f t="shared" si="3"/>
        <v>-107.23366679321805</v>
      </c>
      <c r="J54" s="42">
        <f t="shared" si="4"/>
        <v>3070.7701038702594</v>
      </c>
      <c r="K54" s="43">
        <f t="shared" si="11"/>
        <v>27.37007781947534</v>
      </c>
    </row>
    <row r="55" spans="1:11" ht="13.5">
      <c r="A55" s="37">
        <v>49</v>
      </c>
      <c r="B55" s="5">
        <v>0.672337962962964</v>
      </c>
      <c r="C55" s="38">
        <v>490</v>
      </c>
      <c r="D55" s="6">
        <v>351</v>
      </c>
      <c r="E55" s="6">
        <f t="shared" si="0"/>
        <v>344</v>
      </c>
      <c r="F55" s="6">
        <v>32</v>
      </c>
      <c r="G55" s="39">
        <f t="shared" si="9"/>
        <v>1960</v>
      </c>
      <c r="H55" s="40">
        <f t="shared" si="10"/>
        <v>3136.655247082499</v>
      </c>
      <c r="I55" s="41">
        <f t="shared" si="3"/>
        <v>-864.5773623025206</v>
      </c>
      <c r="J55" s="42">
        <f t="shared" si="4"/>
        <v>3015.147114759774</v>
      </c>
      <c r="K55" s="43">
        <f t="shared" si="11"/>
        <v>75.93835592408308</v>
      </c>
    </row>
    <row r="56" spans="1:11" ht="13.5">
      <c r="A56" s="37">
        <v>50</v>
      </c>
      <c r="B56" s="5">
        <v>0.672453703703704</v>
      </c>
      <c r="C56" s="38">
        <v>500</v>
      </c>
      <c r="D56" s="6">
        <v>355</v>
      </c>
      <c r="E56" s="6">
        <f t="shared" si="0"/>
        <v>348</v>
      </c>
      <c r="F56" s="6">
        <v>31</v>
      </c>
      <c r="G56" s="39">
        <f t="shared" si="9"/>
        <v>2000</v>
      </c>
      <c r="H56" s="40">
        <f t="shared" si="10"/>
        <v>3328.5585148889204</v>
      </c>
      <c r="I56" s="41">
        <f t="shared" si="3"/>
        <v>-692.044048306621</v>
      </c>
      <c r="J56" s="42">
        <f t="shared" si="4"/>
        <v>3255.821988721576</v>
      </c>
      <c r="K56" s="43">
        <f t="shared" si="11"/>
        <v>29.61285859131754</v>
      </c>
    </row>
    <row r="57" spans="1:11" ht="13.5">
      <c r="A57" s="37">
        <v>51</v>
      </c>
      <c r="B57" s="5">
        <v>0.672569444444445</v>
      </c>
      <c r="C57" s="38">
        <v>510</v>
      </c>
      <c r="D57" s="6">
        <v>355</v>
      </c>
      <c r="E57" s="6">
        <f t="shared" si="0"/>
        <v>348</v>
      </c>
      <c r="F57" s="6">
        <v>32</v>
      </c>
      <c r="G57" s="39">
        <f t="shared" si="9"/>
        <v>2040</v>
      </c>
      <c r="H57" s="40">
        <f t="shared" si="10"/>
        <v>3264.6819918613764</v>
      </c>
      <c r="I57" s="41">
        <f t="shared" si="3"/>
        <v>-678.7634142453604</v>
      </c>
      <c r="J57" s="42">
        <f t="shared" si="4"/>
        <v>3193.3413120845607</v>
      </c>
      <c r="K57" s="43">
        <f t="shared" si="11"/>
        <v>6.387652302754413</v>
      </c>
    </row>
    <row r="58" spans="1:11" ht="13.5">
      <c r="A58" s="37">
        <v>52</v>
      </c>
      <c r="B58" s="5">
        <v>0.672685185185186</v>
      </c>
      <c r="C58" s="38">
        <v>520</v>
      </c>
      <c r="D58" s="6">
        <v>355</v>
      </c>
      <c r="E58" s="6">
        <f t="shared" si="0"/>
        <v>348</v>
      </c>
      <c r="F58" s="6">
        <v>30</v>
      </c>
      <c r="G58" s="39">
        <f t="shared" si="9"/>
        <v>2080</v>
      </c>
      <c r="H58" s="40">
        <f t="shared" si="10"/>
        <v>3602.665199387826</v>
      </c>
      <c r="I58" s="41">
        <f t="shared" si="3"/>
        <v>-749.0338529803292</v>
      </c>
      <c r="J58" s="42">
        <f t="shared" si="4"/>
        <v>3523.9388226769156</v>
      </c>
      <c r="K58" s="43">
        <f t="shared" si="11"/>
        <v>33.798320752644976</v>
      </c>
    </row>
    <row r="59" spans="1:11" ht="13.5">
      <c r="A59" s="37">
        <v>53</v>
      </c>
      <c r="B59" s="5">
        <v>0.672800925925927</v>
      </c>
      <c r="C59" s="38">
        <v>530</v>
      </c>
      <c r="D59" s="6">
        <v>345</v>
      </c>
      <c r="E59" s="6">
        <f t="shared" si="0"/>
        <v>338</v>
      </c>
      <c r="F59" s="6">
        <v>29</v>
      </c>
      <c r="G59" s="39">
        <f t="shared" si="9"/>
        <v>2120</v>
      </c>
      <c r="H59" s="40">
        <f t="shared" si="10"/>
        <v>3824.5807377796837</v>
      </c>
      <c r="I59" s="41">
        <f t="shared" si="3"/>
        <v>-1432.7108547582316</v>
      </c>
      <c r="J59" s="42">
        <f t="shared" si="4"/>
        <v>3546.090442508951</v>
      </c>
      <c r="K59" s="43">
        <f t="shared" si="11"/>
        <v>68.40357717409265</v>
      </c>
    </row>
    <row r="60" spans="1:11" ht="13.5">
      <c r="A60" s="37">
        <v>54</v>
      </c>
      <c r="B60" s="5">
        <v>0.672916666666668</v>
      </c>
      <c r="C60" s="38">
        <v>540</v>
      </c>
      <c r="D60" s="6">
        <v>350</v>
      </c>
      <c r="E60" s="6">
        <f t="shared" si="0"/>
        <v>343</v>
      </c>
      <c r="F60" s="6">
        <v>30</v>
      </c>
      <c r="G60" s="39">
        <f t="shared" si="9"/>
        <v>2160</v>
      </c>
      <c r="H60" s="40">
        <f t="shared" si="10"/>
        <v>3741.229245518127</v>
      </c>
      <c r="I60" s="41">
        <f t="shared" si="3"/>
        <v>-1093.8272105802366</v>
      </c>
      <c r="J60" s="42">
        <f t="shared" si="4"/>
        <v>3577.756042677364</v>
      </c>
      <c r="K60" s="43">
        <f t="shared" si="11"/>
        <v>34.035986033224255</v>
      </c>
    </row>
    <row r="61" spans="1:11" ht="13.5">
      <c r="A61" s="37">
        <v>55</v>
      </c>
      <c r="B61" s="5">
        <v>0.673032407407409</v>
      </c>
      <c r="C61" s="38">
        <v>550</v>
      </c>
      <c r="D61" s="6">
        <v>340</v>
      </c>
      <c r="E61" s="6">
        <f t="shared" si="0"/>
        <v>333</v>
      </c>
      <c r="F61" s="6">
        <v>29</v>
      </c>
      <c r="G61" s="39">
        <f t="shared" si="9"/>
        <v>2200</v>
      </c>
      <c r="H61" s="40">
        <f t="shared" si="10"/>
        <v>3968.904539205332</v>
      </c>
      <c r="I61" s="41">
        <f t="shared" si="3"/>
        <v>-1801.842688890036</v>
      </c>
      <c r="J61" s="42">
        <f t="shared" si="4"/>
        <v>3536.3209930403964</v>
      </c>
      <c r="K61" s="43">
        <f t="shared" si="11"/>
        <v>70.92268895527523</v>
      </c>
    </row>
    <row r="62" spans="1:11" ht="13.5">
      <c r="A62" s="37">
        <v>56</v>
      </c>
      <c r="B62" s="5">
        <v>0.673148148148149</v>
      </c>
      <c r="C62" s="38">
        <v>560</v>
      </c>
      <c r="D62" s="6">
        <v>340</v>
      </c>
      <c r="E62" s="6">
        <f t="shared" si="0"/>
        <v>333</v>
      </c>
      <c r="F62" s="6">
        <v>30</v>
      </c>
      <c r="G62" s="39">
        <f t="shared" si="9"/>
        <v>2240</v>
      </c>
      <c r="H62" s="40">
        <f t="shared" si="10"/>
        <v>3879.793291648428</v>
      </c>
      <c r="I62" s="41">
        <f t="shared" si="3"/>
        <v>-1761.3870799626347</v>
      </c>
      <c r="J62" s="42">
        <f t="shared" si="4"/>
        <v>3456.9222641622773</v>
      </c>
      <c r="K62" s="43">
        <f t="shared" si="11"/>
        <v>8.911124755690434</v>
      </c>
    </row>
    <row r="63" spans="1:11" ht="13.5">
      <c r="A63" s="44">
        <v>57</v>
      </c>
      <c r="B63" s="8">
        <v>0.67326388888889</v>
      </c>
      <c r="C63" s="45">
        <v>570</v>
      </c>
      <c r="D63" s="9">
        <v>340</v>
      </c>
      <c r="E63" s="6">
        <f t="shared" si="0"/>
        <v>333</v>
      </c>
      <c r="F63" s="9">
        <v>30</v>
      </c>
      <c r="G63" s="46">
        <f t="shared" si="9"/>
        <v>2280</v>
      </c>
      <c r="H63" s="47">
        <f t="shared" si="10"/>
        <v>3949.0753147135783</v>
      </c>
      <c r="I63" s="41">
        <f t="shared" si="3"/>
        <v>-1792.8404206762532</v>
      </c>
      <c r="J63" s="42">
        <f t="shared" si="4"/>
        <v>3518.653018879461</v>
      </c>
      <c r="K63" s="50">
        <f t="shared" si="11"/>
        <v>6.928202306515052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9.00390625" defaultRowHeight="13.5"/>
  <cols>
    <col min="1" max="1" width="4.875" style="0" bestFit="1" customWidth="1"/>
    <col min="3" max="4" width="6.75390625" style="0" bestFit="1" customWidth="1"/>
    <col min="5" max="5" width="6.75390625" style="0" customWidth="1"/>
    <col min="6" max="6" width="4.875" style="0" bestFit="1" customWidth="1"/>
    <col min="7" max="7" width="8.625" style="0" bestFit="1" customWidth="1"/>
    <col min="8" max="8" width="10.50390625" style="0" customWidth="1"/>
    <col min="9" max="9" width="8.50390625" style="0" bestFit="1" customWidth="1"/>
    <col min="10" max="10" width="15.125" style="0" bestFit="1" customWidth="1"/>
    <col min="11" max="11" width="10.625" style="0" bestFit="1" customWidth="1"/>
  </cols>
  <sheetData>
    <row r="1" spans="1:8" ht="24">
      <c r="A1" s="18" t="s">
        <v>27</v>
      </c>
      <c r="B1" s="19"/>
      <c r="C1" s="19"/>
      <c r="H1" s="20"/>
    </row>
    <row r="2" spans="1:3" ht="24">
      <c r="A2" s="19" t="s">
        <v>28</v>
      </c>
      <c r="B2" s="19"/>
      <c r="C2" s="19"/>
    </row>
    <row r="3" spans="1:8" ht="13.5">
      <c r="A3" t="s">
        <v>49</v>
      </c>
      <c r="G3" s="21" t="s">
        <v>30</v>
      </c>
      <c r="H3" s="22" t="s">
        <v>31</v>
      </c>
    </row>
    <row r="4" spans="5:11" ht="13.5">
      <c r="E4" s="26" t="s">
        <v>58</v>
      </c>
      <c r="G4" s="21">
        <v>4</v>
      </c>
      <c r="H4" s="22">
        <f>3.141593/180</f>
        <v>0.017453294444444444</v>
      </c>
      <c r="I4" s="23" t="s">
        <v>32</v>
      </c>
      <c r="J4" s="24" t="s">
        <v>33</v>
      </c>
      <c r="K4" s="25" t="s">
        <v>34</v>
      </c>
    </row>
    <row r="5" spans="1:11" s="29" customFormat="1" ht="13.5">
      <c r="A5" s="26" t="s">
        <v>35</v>
      </c>
      <c r="B5" s="26" t="s">
        <v>7</v>
      </c>
      <c r="C5" s="26" t="s">
        <v>36</v>
      </c>
      <c r="D5" s="26" t="s">
        <v>37</v>
      </c>
      <c r="E5" s="26" t="s">
        <v>59</v>
      </c>
      <c r="F5" s="26" t="s">
        <v>38</v>
      </c>
      <c r="G5" s="27" t="s">
        <v>39</v>
      </c>
      <c r="H5" s="28" t="s">
        <v>40</v>
      </c>
      <c r="I5" s="23" t="s">
        <v>41</v>
      </c>
      <c r="J5" s="24" t="s">
        <v>41</v>
      </c>
      <c r="K5" s="25" t="s">
        <v>42</v>
      </c>
    </row>
    <row r="6" spans="1:11" ht="13.5">
      <c r="A6" s="30">
        <v>0</v>
      </c>
      <c r="B6" s="3">
        <v>0.6527777777777778</v>
      </c>
      <c r="C6" s="31">
        <v>0</v>
      </c>
      <c r="D6" s="4" t="s">
        <v>43</v>
      </c>
      <c r="E6" s="4" t="s">
        <v>43</v>
      </c>
      <c r="F6" s="4" t="s">
        <v>43</v>
      </c>
      <c r="G6" s="32">
        <v>0</v>
      </c>
      <c r="H6" s="33">
        <v>0</v>
      </c>
      <c r="I6" s="34">
        <v>0</v>
      </c>
      <c r="J6" s="35">
        <v>0</v>
      </c>
      <c r="K6" s="36" t="s">
        <v>43</v>
      </c>
    </row>
    <row r="7" spans="1:11" ht="13.5">
      <c r="A7" s="37">
        <v>1</v>
      </c>
      <c r="B7" s="5">
        <v>0.6528935185185185</v>
      </c>
      <c r="C7" s="38">
        <v>10</v>
      </c>
      <c r="D7" s="6">
        <v>20</v>
      </c>
      <c r="E7" s="6">
        <f>+D7-7</f>
        <v>13</v>
      </c>
      <c r="F7" s="6">
        <v>34</v>
      </c>
      <c r="G7" s="39">
        <f>G$4*C7</f>
        <v>40</v>
      </c>
      <c r="H7" s="40">
        <f>+G7/TAN(F7*H$4)</f>
        <v>59.302430370350024</v>
      </c>
      <c r="I7" s="41">
        <f>+H7*SIN(E7*H$4)</f>
        <v>13.340145682596535</v>
      </c>
      <c r="J7" s="42">
        <f>+H7*COS(E7*H$4)</f>
        <v>57.78251258812924</v>
      </c>
      <c r="K7" s="43">
        <f>SQRT((I7-I6)^2+(J7-J6)^2)/10</f>
        <v>5.9302430370350026</v>
      </c>
    </row>
    <row r="8" spans="1:11" ht="13.5">
      <c r="A8" s="37">
        <v>2</v>
      </c>
      <c r="B8" s="5">
        <v>0.6530092592592592</v>
      </c>
      <c r="C8" s="38">
        <v>20</v>
      </c>
      <c r="D8" s="6">
        <v>23</v>
      </c>
      <c r="E8" s="6">
        <f aca="true" t="shared" si="0" ref="E8:E39">+D8-7</f>
        <v>16</v>
      </c>
      <c r="F8" s="6">
        <v>30</v>
      </c>
      <c r="G8" s="39">
        <f aca="true" t="shared" si="1" ref="G8:G30">G$4*C8</f>
        <v>80</v>
      </c>
      <c r="H8" s="40">
        <f aca="true" t="shared" si="2" ref="H8:H30">+G8/TAN(F8*H$4)</f>
        <v>138.564046130301</v>
      </c>
      <c r="I8" s="41">
        <f aca="true" t="shared" si="3" ref="I8:I39">+H8*SIN(E8*H$4)</f>
        <v>38.193431388044075</v>
      </c>
      <c r="J8" s="42">
        <f aca="true" t="shared" si="4" ref="J8:J39">+H8*COS(E8*H$4)</f>
        <v>133.1963088032358</v>
      </c>
      <c r="K8" s="43">
        <f aca="true" t="shared" si="5" ref="K8:K30">SQRT((I8-I7)^2+(J8-J7)^2)/10</f>
        <v>7.940356711086866</v>
      </c>
    </row>
    <row r="9" spans="1:11" ht="13.5">
      <c r="A9" s="37">
        <v>3</v>
      </c>
      <c r="B9" s="5">
        <v>0.653125</v>
      </c>
      <c r="C9" s="38">
        <v>30</v>
      </c>
      <c r="D9" s="6">
        <v>25</v>
      </c>
      <c r="E9" s="6">
        <f t="shared" si="0"/>
        <v>18</v>
      </c>
      <c r="F9" s="6">
        <v>29</v>
      </c>
      <c r="G9" s="39">
        <f t="shared" si="1"/>
        <v>120</v>
      </c>
      <c r="H9" s="40">
        <f t="shared" si="2"/>
        <v>216.48570213847265</v>
      </c>
      <c r="I9" s="41">
        <f t="shared" si="3"/>
        <v>66.89776813222542</v>
      </c>
      <c r="J9" s="42">
        <f t="shared" si="4"/>
        <v>205.89013538611923</v>
      </c>
      <c r="K9" s="43">
        <f t="shared" si="5"/>
        <v>7.815581469849628</v>
      </c>
    </row>
    <row r="10" spans="1:11" ht="13.5">
      <c r="A10" s="37">
        <v>4</v>
      </c>
      <c r="B10" s="5">
        <v>0.653240740740741</v>
      </c>
      <c r="C10" s="38">
        <v>40</v>
      </c>
      <c r="D10" s="6">
        <v>20</v>
      </c>
      <c r="E10" s="6">
        <f t="shared" si="0"/>
        <v>13</v>
      </c>
      <c r="F10" s="6">
        <v>30</v>
      </c>
      <c r="G10" s="39">
        <f t="shared" si="1"/>
        <v>160</v>
      </c>
      <c r="H10" s="40">
        <f t="shared" si="2"/>
        <v>277.128092260602</v>
      </c>
      <c r="I10" s="41">
        <f t="shared" si="3"/>
        <v>62.34026329795872</v>
      </c>
      <c r="J10" s="42">
        <f t="shared" si="4"/>
        <v>270.02531565011066</v>
      </c>
      <c r="K10" s="43">
        <f t="shared" si="5"/>
        <v>6.42969065959556</v>
      </c>
    </row>
    <row r="11" spans="1:11" ht="13.5">
      <c r="A11" s="37">
        <v>5</v>
      </c>
      <c r="B11" s="5">
        <v>0.653356481481481</v>
      </c>
      <c r="C11" s="38">
        <v>50</v>
      </c>
      <c r="D11" s="6">
        <v>16</v>
      </c>
      <c r="E11" s="6">
        <f t="shared" si="0"/>
        <v>9</v>
      </c>
      <c r="F11" s="6">
        <v>31</v>
      </c>
      <c r="G11" s="39">
        <f t="shared" si="1"/>
        <v>200</v>
      </c>
      <c r="H11" s="40">
        <f t="shared" si="2"/>
        <v>332.85585148889203</v>
      </c>
      <c r="I11" s="41">
        <f t="shared" si="3"/>
        <v>52.07013275742897</v>
      </c>
      <c r="J11" s="42">
        <f t="shared" si="4"/>
        <v>328.7578427125641</v>
      </c>
      <c r="K11" s="43">
        <f t="shared" si="5"/>
        <v>5.962369760809331</v>
      </c>
    </row>
    <row r="12" spans="1:11" ht="13.5">
      <c r="A12" s="37">
        <v>6</v>
      </c>
      <c r="B12" s="5">
        <v>0.653472222222222</v>
      </c>
      <c r="C12" s="38">
        <v>60</v>
      </c>
      <c r="D12" s="6">
        <v>18</v>
      </c>
      <c r="E12" s="6">
        <f t="shared" si="0"/>
        <v>11</v>
      </c>
      <c r="F12" s="6">
        <v>31</v>
      </c>
      <c r="G12" s="39">
        <f t="shared" si="1"/>
        <v>240</v>
      </c>
      <c r="H12" s="40">
        <f t="shared" si="2"/>
        <v>399.4270217866704</v>
      </c>
      <c r="I12" s="41">
        <f t="shared" si="3"/>
        <v>76.21427705368065</v>
      </c>
      <c r="J12" s="42">
        <f t="shared" si="4"/>
        <v>392.088420775919</v>
      </c>
      <c r="K12" s="43">
        <f t="shared" si="5"/>
        <v>6.777685314055906</v>
      </c>
    </row>
    <row r="13" spans="1:11" ht="13.5">
      <c r="A13" s="37">
        <v>7</v>
      </c>
      <c r="B13" s="5">
        <v>0.653587962962963</v>
      </c>
      <c r="C13" s="38">
        <v>70</v>
      </c>
      <c r="D13" s="6">
        <v>15</v>
      </c>
      <c r="E13" s="6">
        <f t="shared" si="0"/>
        <v>8</v>
      </c>
      <c r="F13" s="6">
        <v>31</v>
      </c>
      <c r="G13" s="39">
        <f t="shared" si="1"/>
        <v>280</v>
      </c>
      <c r="H13" s="40">
        <f t="shared" si="2"/>
        <v>465.9981920844489</v>
      </c>
      <c r="I13" s="41">
        <f t="shared" si="3"/>
        <v>64.85442053886754</v>
      </c>
      <c r="J13" s="42">
        <f t="shared" si="4"/>
        <v>461.4631287140313</v>
      </c>
      <c r="K13" s="43">
        <f t="shared" si="5"/>
        <v>7.0298623326033365</v>
      </c>
    </row>
    <row r="14" spans="1:11" ht="13.5">
      <c r="A14" s="37">
        <v>8</v>
      </c>
      <c r="B14" s="5">
        <v>0.653703703703704</v>
      </c>
      <c r="C14" s="38">
        <v>80</v>
      </c>
      <c r="D14" s="6">
        <v>16</v>
      </c>
      <c r="E14" s="6">
        <f t="shared" si="0"/>
        <v>9</v>
      </c>
      <c r="F14" s="6">
        <v>30</v>
      </c>
      <c r="G14" s="39">
        <f t="shared" si="1"/>
        <v>320</v>
      </c>
      <c r="H14" s="40">
        <f t="shared" si="2"/>
        <v>554.256184521204</v>
      </c>
      <c r="I14" s="41">
        <f t="shared" si="3"/>
        <v>86.70477920262205</v>
      </c>
      <c r="J14" s="42">
        <f t="shared" si="4"/>
        <v>547.4323696525695</v>
      </c>
      <c r="K14" s="43">
        <f t="shared" si="5"/>
        <v>8.870258486246689</v>
      </c>
    </row>
    <row r="15" spans="1:11" ht="13.5">
      <c r="A15" s="37">
        <v>9</v>
      </c>
      <c r="B15" s="5">
        <v>0.653819444444444</v>
      </c>
      <c r="C15" s="38">
        <v>90</v>
      </c>
      <c r="D15" s="6">
        <v>15</v>
      </c>
      <c r="E15" s="6">
        <f t="shared" si="0"/>
        <v>8</v>
      </c>
      <c r="F15" s="6">
        <v>30</v>
      </c>
      <c r="G15" s="39">
        <f t="shared" si="1"/>
        <v>360</v>
      </c>
      <c r="H15" s="40">
        <f t="shared" si="2"/>
        <v>623.5382075863545</v>
      </c>
      <c r="I15" s="41">
        <f t="shared" si="3"/>
        <v>86.77975542344737</v>
      </c>
      <c r="J15" s="42">
        <f t="shared" si="4"/>
        <v>617.4699752770578</v>
      </c>
      <c r="K15" s="43">
        <f t="shared" si="5"/>
        <v>7.003764575601496</v>
      </c>
    </row>
    <row r="16" spans="1:11" ht="13.5">
      <c r="A16" s="37">
        <v>10</v>
      </c>
      <c r="B16" s="5">
        <v>0.653935185185185</v>
      </c>
      <c r="C16" s="38">
        <v>100</v>
      </c>
      <c r="D16" s="6">
        <v>14</v>
      </c>
      <c r="E16" s="6">
        <f t="shared" si="0"/>
        <v>7</v>
      </c>
      <c r="F16" s="6">
        <v>30</v>
      </c>
      <c r="G16" s="39">
        <f t="shared" si="1"/>
        <v>400</v>
      </c>
      <c r="H16" s="40">
        <f t="shared" si="2"/>
        <v>692.820230651505</v>
      </c>
      <c r="I16" s="41">
        <f t="shared" si="3"/>
        <v>84.43355587106579</v>
      </c>
      <c r="J16" s="42">
        <f t="shared" si="4"/>
        <v>687.6560525749571</v>
      </c>
      <c r="K16" s="43">
        <f t="shared" si="5"/>
        <v>7.022528105181425</v>
      </c>
    </row>
    <row r="17" spans="1:11" ht="13.5">
      <c r="A17" s="37">
        <v>11</v>
      </c>
      <c r="B17" s="5">
        <v>0.654050925925926</v>
      </c>
      <c r="C17" s="38">
        <v>110</v>
      </c>
      <c r="D17" s="6">
        <v>15</v>
      </c>
      <c r="E17" s="6">
        <f t="shared" si="0"/>
        <v>8</v>
      </c>
      <c r="F17" s="6">
        <v>31</v>
      </c>
      <c r="G17" s="39">
        <f t="shared" si="1"/>
        <v>440</v>
      </c>
      <c r="H17" s="40">
        <f t="shared" si="2"/>
        <v>732.2828732755625</v>
      </c>
      <c r="I17" s="41">
        <f t="shared" si="3"/>
        <v>101.91408941822041</v>
      </c>
      <c r="J17" s="42">
        <f t="shared" si="4"/>
        <v>725.1563451220492</v>
      </c>
      <c r="K17" s="43">
        <f t="shared" si="5"/>
        <v>4.1374400227806145</v>
      </c>
    </row>
    <row r="18" spans="1:11" ht="13.5">
      <c r="A18" s="37">
        <v>12</v>
      </c>
      <c r="B18" s="5">
        <v>0.654166666666666</v>
      </c>
      <c r="C18" s="38">
        <v>120</v>
      </c>
      <c r="D18" s="6">
        <v>10</v>
      </c>
      <c r="E18" s="6">
        <f t="shared" si="0"/>
        <v>3</v>
      </c>
      <c r="F18" s="6">
        <v>31</v>
      </c>
      <c r="G18" s="39">
        <f t="shared" si="1"/>
        <v>480</v>
      </c>
      <c r="H18" s="40">
        <f t="shared" si="2"/>
        <v>798.8540435733408</v>
      </c>
      <c r="I18" s="41">
        <f t="shared" si="3"/>
        <v>41.808794874818844</v>
      </c>
      <c r="J18" s="42">
        <f t="shared" si="4"/>
        <v>797.7592416290722</v>
      </c>
      <c r="K18" s="43">
        <f t="shared" si="5"/>
        <v>9.4254055686525</v>
      </c>
    </row>
    <row r="19" spans="1:11" ht="13.5">
      <c r="A19" s="37">
        <v>13</v>
      </c>
      <c r="B19" s="5">
        <v>0.654282407407407</v>
      </c>
      <c r="C19" s="38">
        <v>130</v>
      </c>
      <c r="D19" s="6">
        <v>9</v>
      </c>
      <c r="E19" s="6">
        <f t="shared" si="0"/>
        <v>2</v>
      </c>
      <c r="F19" s="6">
        <v>31</v>
      </c>
      <c r="G19" s="39">
        <f t="shared" si="1"/>
        <v>520</v>
      </c>
      <c r="H19" s="40">
        <f t="shared" si="2"/>
        <v>865.4252138711192</v>
      </c>
      <c r="I19" s="41">
        <f t="shared" si="3"/>
        <v>30.20290772675079</v>
      </c>
      <c r="J19" s="42">
        <f t="shared" si="4"/>
        <v>864.8980200975845</v>
      </c>
      <c r="K19" s="43">
        <f t="shared" si="5"/>
        <v>6.813451541427197</v>
      </c>
    </row>
    <row r="20" spans="1:11" ht="13.5">
      <c r="A20" s="37">
        <v>14</v>
      </c>
      <c r="B20" s="5">
        <v>0.654398148148148</v>
      </c>
      <c r="C20" s="38">
        <v>140</v>
      </c>
      <c r="D20" s="6">
        <v>9</v>
      </c>
      <c r="E20" s="6">
        <f t="shared" si="0"/>
        <v>2</v>
      </c>
      <c r="F20" s="6">
        <v>30</v>
      </c>
      <c r="G20" s="39">
        <f t="shared" si="1"/>
        <v>560</v>
      </c>
      <c r="H20" s="40">
        <f t="shared" si="2"/>
        <v>969.948322912107</v>
      </c>
      <c r="I20" s="41">
        <f t="shared" si="3"/>
        <v>33.8507120281265</v>
      </c>
      <c r="J20" s="42">
        <f t="shared" si="4"/>
        <v>969.357456470624</v>
      </c>
      <c r="K20" s="43">
        <f t="shared" si="5"/>
        <v>10.452310904098775</v>
      </c>
    </row>
    <row r="21" spans="1:11" ht="13.5">
      <c r="A21" s="37">
        <v>15</v>
      </c>
      <c r="B21" s="5">
        <v>0.654513888888889</v>
      </c>
      <c r="C21" s="38">
        <v>150</v>
      </c>
      <c r="D21" s="6">
        <v>10</v>
      </c>
      <c r="E21" s="6">
        <f t="shared" si="0"/>
        <v>3</v>
      </c>
      <c r="F21" s="6">
        <v>30</v>
      </c>
      <c r="G21" s="39">
        <f t="shared" si="1"/>
        <v>600</v>
      </c>
      <c r="H21" s="40">
        <f t="shared" si="2"/>
        <v>1039.2303459772575</v>
      </c>
      <c r="I21" s="41">
        <f t="shared" si="3"/>
        <v>54.38911990518231</v>
      </c>
      <c r="J21" s="42">
        <f t="shared" si="4"/>
        <v>1037.8061165920876</v>
      </c>
      <c r="K21" s="43">
        <f t="shared" si="5"/>
        <v>7.146359402204699</v>
      </c>
    </row>
    <row r="22" spans="1:11" ht="13.5">
      <c r="A22" s="37">
        <v>16</v>
      </c>
      <c r="B22" s="5">
        <v>0.654629629629629</v>
      </c>
      <c r="C22" s="38">
        <v>160</v>
      </c>
      <c r="D22" s="6">
        <v>8</v>
      </c>
      <c r="E22" s="6">
        <f t="shared" si="0"/>
        <v>1</v>
      </c>
      <c r="F22" s="6">
        <v>30</v>
      </c>
      <c r="G22" s="39">
        <f t="shared" si="1"/>
        <v>640</v>
      </c>
      <c r="H22" s="40">
        <f t="shared" si="2"/>
        <v>1108.512369042408</v>
      </c>
      <c r="I22" s="41">
        <f t="shared" si="3"/>
        <v>19.346210538292528</v>
      </c>
      <c r="J22" s="42">
        <f t="shared" si="4"/>
        <v>1108.3435372021706</v>
      </c>
      <c r="K22" s="43">
        <f t="shared" si="5"/>
        <v>7.876251140752062</v>
      </c>
    </row>
    <row r="23" spans="1:11" ht="13.5">
      <c r="A23" s="37">
        <v>17</v>
      </c>
      <c r="B23" s="5">
        <v>0.65474537037037</v>
      </c>
      <c r="C23" s="38">
        <v>170</v>
      </c>
      <c r="D23" s="6">
        <v>6</v>
      </c>
      <c r="E23" s="6">
        <f t="shared" si="0"/>
        <v>-1</v>
      </c>
      <c r="F23" s="6">
        <v>31</v>
      </c>
      <c r="G23" s="39">
        <f t="shared" si="1"/>
        <v>680</v>
      </c>
      <c r="H23" s="40">
        <f t="shared" si="2"/>
        <v>1131.7098950622328</v>
      </c>
      <c r="I23" s="41">
        <f t="shared" si="3"/>
        <v>-19.75106323536684</v>
      </c>
      <c r="J23" s="42">
        <f t="shared" si="4"/>
        <v>1131.5375301256438</v>
      </c>
      <c r="K23" s="43">
        <f t="shared" si="5"/>
        <v>4.545941183370717</v>
      </c>
    </row>
    <row r="24" spans="1:11" ht="13.5">
      <c r="A24" s="37">
        <v>18</v>
      </c>
      <c r="B24" s="5">
        <v>0.654861111111111</v>
      </c>
      <c r="C24" s="38">
        <v>180</v>
      </c>
      <c r="D24" s="6">
        <v>5</v>
      </c>
      <c r="E24" s="6">
        <f t="shared" si="0"/>
        <v>-2</v>
      </c>
      <c r="F24" s="6">
        <v>31</v>
      </c>
      <c r="G24" s="39">
        <f t="shared" si="1"/>
        <v>720</v>
      </c>
      <c r="H24" s="40">
        <f t="shared" si="2"/>
        <v>1198.2810653600113</v>
      </c>
      <c r="I24" s="41">
        <f t="shared" si="3"/>
        <v>-41.81941069857802</v>
      </c>
      <c r="J24" s="42">
        <f t="shared" si="4"/>
        <v>1197.5511047505017</v>
      </c>
      <c r="K24" s="43">
        <f t="shared" si="5"/>
        <v>6.960462624358174</v>
      </c>
    </row>
    <row r="25" spans="1:11" ht="13.5">
      <c r="A25" s="37">
        <v>19</v>
      </c>
      <c r="B25" s="5">
        <v>0.654976851851852</v>
      </c>
      <c r="C25" s="38">
        <v>190</v>
      </c>
      <c r="D25" s="6">
        <v>0</v>
      </c>
      <c r="E25" s="6">
        <f t="shared" si="0"/>
        <v>-7</v>
      </c>
      <c r="F25" s="6">
        <v>31</v>
      </c>
      <c r="G25" s="39">
        <f t="shared" si="1"/>
        <v>760</v>
      </c>
      <c r="H25" s="40">
        <f t="shared" si="2"/>
        <v>1264.8522356577898</v>
      </c>
      <c r="I25" s="41">
        <f t="shared" si="3"/>
        <v>-154.14672837660515</v>
      </c>
      <c r="J25" s="42">
        <f t="shared" si="4"/>
        <v>1255.4242168204732</v>
      </c>
      <c r="K25" s="43">
        <f t="shared" si="5"/>
        <v>12.635950062185236</v>
      </c>
    </row>
    <row r="26" spans="1:11" ht="13.5">
      <c r="A26" s="37">
        <v>20</v>
      </c>
      <c r="B26" s="5">
        <v>0.655092592592592</v>
      </c>
      <c r="C26" s="38">
        <v>200</v>
      </c>
      <c r="D26" s="6">
        <v>0</v>
      </c>
      <c r="E26" s="6">
        <f t="shared" si="0"/>
        <v>-7</v>
      </c>
      <c r="F26" s="6">
        <v>31</v>
      </c>
      <c r="G26" s="39">
        <f t="shared" si="1"/>
        <v>800</v>
      </c>
      <c r="H26" s="40">
        <f t="shared" si="2"/>
        <v>1331.4234059555681</v>
      </c>
      <c r="I26" s="41">
        <f t="shared" si="3"/>
        <v>-162.259714080637</v>
      </c>
      <c r="J26" s="42">
        <f t="shared" si="4"/>
        <v>1321.499175600498</v>
      </c>
      <c r="K26" s="43">
        <f t="shared" si="5"/>
        <v>6.657117029777815</v>
      </c>
    </row>
    <row r="27" spans="1:11" ht="13.5">
      <c r="A27" s="37">
        <v>21</v>
      </c>
      <c r="B27" s="5">
        <v>0.655208333333333</v>
      </c>
      <c r="C27" s="38">
        <v>210</v>
      </c>
      <c r="D27" s="6">
        <v>355</v>
      </c>
      <c r="E27" s="6">
        <f t="shared" si="0"/>
        <v>348</v>
      </c>
      <c r="F27" s="6">
        <v>31</v>
      </c>
      <c r="G27" s="39">
        <f t="shared" si="1"/>
        <v>840</v>
      </c>
      <c r="H27" s="40">
        <f t="shared" si="2"/>
        <v>1397.9945762533466</v>
      </c>
      <c r="I27" s="41">
        <f t="shared" si="3"/>
        <v>-290.65850028878083</v>
      </c>
      <c r="J27" s="42">
        <f t="shared" si="4"/>
        <v>1367.445235263062</v>
      </c>
      <c r="K27" s="43">
        <f t="shared" si="5"/>
        <v>13.637187649306773</v>
      </c>
    </row>
    <row r="28" spans="1:11" ht="13.5">
      <c r="A28" s="37">
        <v>22</v>
      </c>
      <c r="B28" s="5">
        <v>0.655324074074074</v>
      </c>
      <c r="C28" s="38">
        <v>220</v>
      </c>
      <c r="D28" s="6">
        <v>355</v>
      </c>
      <c r="E28" s="6">
        <f t="shared" si="0"/>
        <v>348</v>
      </c>
      <c r="F28" s="6">
        <v>32</v>
      </c>
      <c r="G28" s="39">
        <f t="shared" si="1"/>
        <v>880</v>
      </c>
      <c r="H28" s="40">
        <f t="shared" si="2"/>
        <v>1408.2941925676525</v>
      </c>
      <c r="I28" s="41">
        <f t="shared" si="3"/>
        <v>-292.7999041842731</v>
      </c>
      <c r="J28" s="42">
        <f t="shared" si="4"/>
        <v>1377.519781683536</v>
      </c>
      <c r="K28" s="43">
        <f t="shared" si="5"/>
        <v>1.0299616314305842</v>
      </c>
    </row>
    <row r="29" spans="1:11" ht="13.5">
      <c r="A29" s="37">
        <v>23</v>
      </c>
      <c r="B29" s="5">
        <v>0.655439814814814</v>
      </c>
      <c r="C29" s="38">
        <v>230</v>
      </c>
      <c r="D29" s="6">
        <v>355</v>
      </c>
      <c r="E29" s="6">
        <f t="shared" si="0"/>
        <v>348</v>
      </c>
      <c r="F29" s="6">
        <v>33</v>
      </c>
      <c r="G29" s="39">
        <f t="shared" si="1"/>
        <v>920</v>
      </c>
      <c r="H29" s="40">
        <f t="shared" si="2"/>
        <v>1416.6755697383799</v>
      </c>
      <c r="I29" s="41">
        <f t="shared" si="3"/>
        <v>-294.542484992653</v>
      </c>
      <c r="J29" s="42">
        <f t="shared" si="4"/>
        <v>1385.7180068209823</v>
      </c>
      <c r="K29" s="43">
        <f t="shared" si="5"/>
        <v>0.8381377170727436</v>
      </c>
    </row>
    <row r="30" spans="1:11" ht="13.5">
      <c r="A30" s="37">
        <v>24</v>
      </c>
      <c r="B30" s="5">
        <v>0.655555555555555</v>
      </c>
      <c r="C30" s="38">
        <v>240</v>
      </c>
      <c r="D30" s="6">
        <v>355</v>
      </c>
      <c r="E30" s="6">
        <f t="shared" si="0"/>
        <v>348</v>
      </c>
      <c r="F30" s="6">
        <v>33</v>
      </c>
      <c r="G30" s="39">
        <f t="shared" si="1"/>
        <v>960</v>
      </c>
      <c r="H30" s="40">
        <f t="shared" si="2"/>
        <v>1478.2701597270052</v>
      </c>
      <c r="I30" s="41">
        <f t="shared" si="3"/>
        <v>-307.3486799923336</v>
      </c>
      <c r="J30" s="42">
        <f t="shared" si="4"/>
        <v>1445.966615813199</v>
      </c>
      <c r="K30" s="43">
        <f t="shared" si="5"/>
        <v>6.159458998862535</v>
      </c>
    </row>
    <row r="31" spans="1:11" ht="13.5">
      <c r="A31" s="37">
        <v>25</v>
      </c>
      <c r="B31" s="5">
        <v>0.655671296296296</v>
      </c>
      <c r="C31" s="38">
        <v>250</v>
      </c>
      <c r="D31" s="6">
        <v>353</v>
      </c>
      <c r="E31" s="6">
        <f t="shared" si="0"/>
        <v>346</v>
      </c>
      <c r="F31" s="6">
        <v>33</v>
      </c>
      <c r="G31" s="39">
        <f>G$4*C31</f>
        <v>1000</v>
      </c>
      <c r="H31" s="40">
        <f>+G31/TAN(F31*H$4)</f>
        <v>1539.8647497156303</v>
      </c>
      <c r="I31" s="41">
        <f t="shared" si="3"/>
        <v>-372.52600431470626</v>
      </c>
      <c r="J31" s="42">
        <f t="shared" si="4"/>
        <v>1494.1244337491105</v>
      </c>
      <c r="K31" s="43">
        <f>SQRT((I31-I30)^2+(J31-J30)^2)/10</f>
        <v>8.103862680334696</v>
      </c>
    </row>
    <row r="32" spans="1:11" ht="13.5">
      <c r="A32" s="37">
        <v>26</v>
      </c>
      <c r="B32" s="5">
        <v>0.655787037037037</v>
      </c>
      <c r="C32" s="38">
        <v>260</v>
      </c>
      <c r="D32" s="6">
        <v>345</v>
      </c>
      <c r="E32" s="6">
        <f t="shared" si="0"/>
        <v>338</v>
      </c>
      <c r="F32" s="6">
        <v>34</v>
      </c>
      <c r="G32" s="39">
        <f aca="true" t="shared" si="6" ref="G32:G39">G$4*C32</f>
        <v>1040</v>
      </c>
      <c r="H32" s="40">
        <f aca="true" t="shared" si="7" ref="H32:H39">+G32/TAN(F32*H$4)</f>
        <v>1541.8631896291006</v>
      </c>
      <c r="I32" s="41">
        <f t="shared" si="3"/>
        <v>-577.5911870581132</v>
      </c>
      <c r="J32" s="42">
        <f t="shared" si="4"/>
        <v>1429.5910310875709</v>
      </c>
      <c r="K32" s="43">
        <f aca="true" t="shared" si="8" ref="K32:K39">SQRT((I32-I31)^2+(J32-J31)^2)/10</f>
        <v>21.497974144710305</v>
      </c>
    </row>
    <row r="33" spans="1:11" ht="13.5">
      <c r="A33" s="37">
        <v>27</v>
      </c>
      <c r="B33" s="5">
        <v>0.655902777777777</v>
      </c>
      <c r="C33" s="38">
        <v>270</v>
      </c>
      <c r="D33" s="6">
        <v>345</v>
      </c>
      <c r="E33" s="6">
        <f t="shared" si="0"/>
        <v>338</v>
      </c>
      <c r="F33" s="6">
        <v>34</v>
      </c>
      <c r="G33" s="39">
        <f t="shared" si="6"/>
        <v>1080</v>
      </c>
      <c r="H33" s="40">
        <f t="shared" si="7"/>
        <v>1601.1656199994507</v>
      </c>
      <c r="I33" s="41">
        <f t="shared" si="3"/>
        <v>-599.8062327141945</v>
      </c>
      <c r="J33" s="42">
        <f t="shared" si="4"/>
        <v>1484.5753015140158</v>
      </c>
      <c r="K33" s="43">
        <f t="shared" si="8"/>
        <v>5.9302430370349954</v>
      </c>
    </row>
    <row r="34" spans="1:11" ht="13.5">
      <c r="A34" s="37">
        <v>28</v>
      </c>
      <c r="B34" s="5">
        <v>0.656018518518518</v>
      </c>
      <c r="C34" s="38">
        <v>280</v>
      </c>
      <c r="D34" s="6">
        <v>344</v>
      </c>
      <c r="E34" s="6">
        <f t="shared" si="0"/>
        <v>337</v>
      </c>
      <c r="F34" s="6">
        <v>31</v>
      </c>
      <c r="G34" s="39">
        <f t="shared" si="6"/>
        <v>1120</v>
      </c>
      <c r="H34" s="40">
        <f t="shared" si="7"/>
        <v>1863.9927683377955</v>
      </c>
      <c r="I34" s="41">
        <f t="shared" si="3"/>
        <v>-728.3188850650794</v>
      </c>
      <c r="J34" s="42">
        <f t="shared" si="4"/>
        <v>1715.814862411781</v>
      </c>
      <c r="K34" s="43">
        <f t="shared" si="8"/>
        <v>26.455100895375665</v>
      </c>
    </row>
    <row r="35" spans="1:11" ht="13.5">
      <c r="A35" s="37">
        <v>29</v>
      </c>
      <c r="B35" s="5">
        <v>0.656134259259259</v>
      </c>
      <c r="C35" s="38">
        <v>290</v>
      </c>
      <c r="D35" s="6">
        <v>342</v>
      </c>
      <c r="E35" s="6">
        <f t="shared" si="0"/>
        <v>335</v>
      </c>
      <c r="F35" s="6">
        <v>31</v>
      </c>
      <c r="G35" s="39">
        <f t="shared" si="6"/>
        <v>1160</v>
      </c>
      <c r="H35" s="40">
        <f t="shared" si="7"/>
        <v>1930.5639386355738</v>
      </c>
      <c r="I35" s="41">
        <f t="shared" si="3"/>
        <v>-815.8904478894754</v>
      </c>
      <c r="J35" s="42">
        <f t="shared" si="4"/>
        <v>1749.6856569689342</v>
      </c>
      <c r="K35" s="43">
        <f t="shared" si="8"/>
        <v>9.3893606488621</v>
      </c>
    </row>
    <row r="36" spans="1:11" ht="13.5">
      <c r="A36" s="37">
        <v>30</v>
      </c>
      <c r="B36" s="5">
        <v>0.656249999999999</v>
      </c>
      <c r="C36" s="38">
        <v>300</v>
      </c>
      <c r="D36" s="6">
        <v>330</v>
      </c>
      <c r="E36" s="6">
        <f t="shared" si="0"/>
        <v>323</v>
      </c>
      <c r="F36" s="6">
        <v>33</v>
      </c>
      <c r="G36" s="39">
        <f t="shared" si="6"/>
        <v>1200</v>
      </c>
      <c r="H36" s="40">
        <f t="shared" si="7"/>
        <v>1847.8376996587565</v>
      </c>
      <c r="I36" s="41">
        <f t="shared" si="3"/>
        <v>-1112.0555706552216</v>
      </c>
      <c r="J36" s="42">
        <f t="shared" si="4"/>
        <v>1475.74949502104</v>
      </c>
      <c r="K36" s="43">
        <f t="shared" si="8"/>
        <v>40.34288050766732</v>
      </c>
    </row>
    <row r="37" spans="1:11" ht="13.5">
      <c r="A37" s="37">
        <v>31</v>
      </c>
      <c r="B37" s="5">
        <v>0.65636574074074</v>
      </c>
      <c r="C37" s="38">
        <v>310</v>
      </c>
      <c r="D37" s="6">
        <v>330</v>
      </c>
      <c r="E37" s="6">
        <f t="shared" si="0"/>
        <v>323</v>
      </c>
      <c r="F37" s="6">
        <v>31</v>
      </c>
      <c r="G37" s="39">
        <f t="shared" si="6"/>
        <v>1240</v>
      </c>
      <c r="H37" s="40">
        <f t="shared" si="7"/>
        <v>2063.706279231131</v>
      </c>
      <c r="I37" s="41">
        <f t="shared" si="3"/>
        <v>-1241.9684177019187</v>
      </c>
      <c r="J37" s="42">
        <f t="shared" si="4"/>
        <v>1648.1498889266688</v>
      </c>
      <c r="K37" s="43">
        <f t="shared" si="8"/>
        <v>21.58685795723743</v>
      </c>
    </row>
    <row r="38" spans="1:11" ht="13.5">
      <c r="A38" s="37">
        <v>32</v>
      </c>
      <c r="B38" s="5">
        <v>0.656481481481481</v>
      </c>
      <c r="C38" s="38">
        <v>320</v>
      </c>
      <c r="D38" s="6">
        <v>330</v>
      </c>
      <c r="E38" s="6">
        <f t="shared" si="0"/>
        <v>323</v>
      </c>
      <c r="F38" s="6">
        <v>31</v>
      </c>
      <c r="G38" s="39">
        <f t="shared" si="6"/>
        <v>1280</v>
      </c>
      <c r="H38" s="40">
        <f t="shared" si="7"/>
        <v>2130.277449528909</v>
      </c>
      <c r="I38" s="41">
        <f t="shared" si="3"/>
        <v>-1282.0319150471419</v>
      </c>
      <c r="J38" s="42">
        <f t="shared" si="4"/>
        <v>1701.316014375916</v>
      </c>
      <c r="K38" s="43">
        <f t="shared" si="8"/>
        <v>6.657117029777821</v>
      </c>
    </row>
    <row r="39" spans="1:11" ht="13.5">
      <c r="A39" s="44">
        <v>33</v>
      </c>
      <c r="B39" s="8">
        <v>0.656597222222222</v>
      </c>
      <c r="C39" s="45">
        <v>330</v>
      </c>
      <c r="D39" s="9">
        <v>325</v>
      </c>
      <c r="E39" s="9">
        <f t="shared" si="0"/>
        <v>318</v>
      </c>
      <c r="F39" s="9">
        <v>31</v>
      </c>
      <c r="G39" s="46">
        <f t="shared" si="6"/>
        <v>1320</v>
      </c>
      <c r="H39" s="47">
        <f t="shared" si="7"/>
        <v>2196.8486198266874</v>
      </c>
      <c r="I39" s="48">
        <f t="shared" si="3"/>
        <v>-1469.977649940143</v>
      </c>
      <c r="J39" s="49">
        <f t="shared" si="4"/>
        <v>1632.5775837952924</v>
      </c>
      <c r="K39" s="50">
        <f t="shared" si="8"/>
        <v>20.012139091850592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松井　一幸</dc:creator>
  <cp:keywords/>
  <dc:description/>
  <cp:lastModifiedBy>松井　一幸</cp:lastModifiedBy>
  <dcterms:created xsi:type="dcterms:W3CDTF">2001-08-20T11:31:52Z</dcterms:created>
  <dcterms:modified xsi:type="dcterms:W3CDTF">2001-08-25T06:38:08Z</dcterms:modified>
  <cp:category/>
  <cp:version/>
  <cp:contentType/>
  <cp:contentStatus/>
</cp:coreProperties>
</file>